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mc:AlternateContent xmlns:mc="http://schemas.openxmlformats.org/markup-compatibility/2006">
    <mc:Choice Requires="x15">
      <x15ac:absPath xmlns:x15ac="http://schemas.microsoft.com/office/spreadsheetml/2010/11/ac" url="https://planeacionnacional-my.sharepoint.com/personal/sisconpes_dnp_gov_co/Documents/SisCONPES 2.0/Grupo CONPES/Elaboración/3. Documentos/CONPES - DIE La Mojana/04 Documento Aprobado/"/>
    </mc:Choice>
  </mc:AlternateContent>
  <xr:revisionPtr revIDLastSave="2" documentId="13_ncr:1_{C324E290-8B35-426A-980A-CD5DDC165F6F}" xr6:coauthVersionLast="47" xr6:coauthVersionMax="47" xr10:uidLastSave="{9286C2AD-738B-4271-BEAB-96866E63F536}"/>
  <bookViews>
    <workbookView xWindow="-120" yWindow="-120" windowWidth="29040" windowHeight="15840" tabRatio="728" xr2:uid="{00000000-000D-0000-FFFF-FFFF00000000}"/>
  </bookViews>
  <sheets>
    <sheet name=" Plan acción seguimiento" sheetId="14" r:id="rId1"/>
    <sheet name="Indicadores de Resultado (IR)" sheetId="21" r:id="rId2"/>
    <sheet name="Instrucciones PAS" sheetId="18" r:id="rId3"/>
    <sheet name="Desplegables" sheetId="17"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#REF!</definedName>
    <definedName name="_9">[1]APACDO!#REF!</definedName>
    <definedName name="_arp2">#REF!</definedName>
    <definedName name="_xlnm._FilterDatabase" localSheetId="0" hidden="1">' Plan acción seguimiento'!$A$9:$BG$9</definedName>
    <definedName name="_xlnm._FilterDatabase" localSheetId="1" hidden="1">'Indicadores de Resultado (IR)'!$J$5:$K$5</definedName>
    <definedName name="_ivm2" localSheetId="1">#REF!</definedName>
    <definedName name="_ivm2">#REF!</definedName>
    <definedName name="_Order1" hidden="1">255</definedName>
    <definedName name="_Order2" hidden="1">255</definedName>
    <definedName name="_pib1" localSheetId="1">'[2]98-2002'!#REF!</definedName>
    <definedName name="_pib1">'[2]98-2002'!#REF!</definedName>
    <definedName name="_Table1_Out" localSheetId="1" hidden="1">[3]CARBOCOL!#REF!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0">' Plan acción seguimiento'!$A$1:$BG$36</definedName>
    <definedName name="_xlnm.Print_Area" localSheetId="1">'Indicadores de Resultado (IR)'!$A$1:$W$17</definedName>
    <definedName name="_xlnm.Print_Area" localSheetId="2">'Instrucciones PAS'!$A$4:$B$44</definedName>
    <definedName name="arp" localSheetId="1">#REF!</definedName>
    <definedName name="arp">#REF!</definedName>
    <definedName name="BB" localSheetId="1">#REF!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localSheetId="1" hidden="1">{"trimestre",#N/A,FALSE,"TRIMESTRE";"empresa",#N/A,FALSE,"xEMPRESA";"eaab",#N/A,FALSE,"EAAB";"epma",#N/A,FALSE,"EPMA";"emca",#N/A,FALSE,"EMCA"}</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 localSheetId="1">#REF!</definedName>
    <definedName name="CUADRO_No._2">#REF!</definedName>
    <definedName name="CUADRO_No._3" localSheetId="1">#REF!</definedName>
    <definedName name="CUADRO_No._3">#REF!</definedName>
    <definedName name="CUADRO_No._4" localSheetId="1">#REF!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localSheetId="1" hidden="1">{"eaab",#N/A,FALSE,"EAAB"}</definedName>
    <definedName name="wrn.eaab." hidden="1">{"eaab",#N/A,FALSE,"EAAB"}</definedName>
    <definedName name="wrn.emca." localSheetId="1" hidden="1">{"emca",#N/A,FALSE,"EMCA"}</definedName>
    <definedName name="wrn.emca." hidden="1">{"emca",#N/A,FALSE,"EMCA"}</definedName>
    <definedName name="wrn.epma." localSheetId="1" hidden="1">{"epma",#N/A,FALSE,"EPMA"}</definedName>
    <definedName name="wrn.epma." hidden="1">{"epma",#N/A,FALSE,"EPMA"}</definedName>
    <definedName name="wrn.TODOS." localSheetId="1"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1" hidden="1">{"trimestre",#N/A,FALSE,"TRIMESTRE"}</definedName>
    <definedName name="wrn.trimestre." hidden="1">{"trimestre",#N/A,FALSE,"TRIMESTRE"}</definedName>
    <definedName name="wrn.xempresa." localSheetId="1" hidden="1">{"empresa",#N/A,FALSE,"xEMPRESA"}</definedName>
    <definedName name="wrn.xempresa." hidden="1">{"empresa",#N/A,FALSE,"xEMPRESA"}</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L11" i="14" l="1"/>
  <c r="CL10" i="14"/>
  <c r="CE11" i="14"/>
  <c r="CE10" i="14"/>
  <c r="BX11" i="14"/>
  <c r="BQ11" i="14"/>
  <c r="CN11" i="14"/>
  <c r="CN10" i="14"/>
  <c r="CG11" i="14"/>
  <c r="CG10" i="14"/>
  <c r="BZ11" i="14"/>
  <c r="BZ10" i="14"/>
  <c r="BS11" i="14"/>
  <c r="BS10" i="14"/>
  <c r="BL11" i="14"/>
  <c r="BL10" i="14"/>
  <c r="BE11" i="14"/>
  <c r="BE10" i="14"/>
  <c r="BB11" i="14"/>
  <c r="Y12" i="14"/>
  <c r="CK11" i="14"/>
  <c r="CK10" i="14"/>
  <c r="CD10" i="14"/>
  <c r="CD11" i="14"/>
  <c r="BX10" i="14"/>
  <c r="BQ10" i="14"/>
  <c r="CM13" i="14"/>
  <c r="AU12" i="14"/>
  <c r="CF13" i="14"/>
  <c r="BW10" i="14"/>
  <c r="BW11" i="14"/>
  <c r="BY13" i="14"/>
  <c r="AI12" i="14"/>
  <c r="AY10" i="14"/>
  <c r="AY11" i="14"/>
  <c r="BR13" i="14"/>
  <c r="BP10" i="14"/>
  <c r="BP11" i="14"/>
  <c r="BK13" i="14"/>
  <c r="AE12" i="14"/>
  <c r="BJ11" i="14"/>
  <c r="BJ10" i="14"/>
  <c r="BI11" i="14"/>
  <c r="BI10" i="14"/>
  <c r="BC10" i="14"/>
  <c r="BC11" i="14"/>
  <c r="BB10" i="14"/>
  <c r="BD13" i="14"/>
  <c r="D56" i="17"/>
  <c r="D55" i="17"/>
  <c r="D54" i="17"/>
  <c r="D53" i="17"/>
  <c r="D52" i="17"/>
  <c r="D51" i="17"/>
  <c r="D50" i="17"/>
  <c r="D49" i="17"/>
  <c r="D48" i="17"/>
  <c r="D47" i="17"/>
  <c r="D46" i="17"/>
  <c r="D45" i="17"/>
  <c r="D44" i="17"/>
  <c r="D43" i="17"/>
  <c r="D42" i="17"/>
  <c r="D41" i="17"/>
  <c r="D40" i="17"/>
  <c r="AD11" i="14"/>
  <c r="AD10" i="14"/>
  <c r="Z12" i="14"/>
  <c r="BS13" i="14" l="1"/>
  <c r="AI13" i="14"/>
  <c r="BE13" i="14"/>
  <c r="BF10" i="14"/>
  <c r="BT10" i="14"/>
  <c r="CH10" i="14"/>
  <c r="CB10" i="14"/>
  <c r="BU10" i="14"/>
  <c r="BG10" i="14"/>
  <c r="CP10" i="14"/>
  <c r="BM10" i="14"/>
  <c r="BN10" i="14"/>
  <c r="BZ13" i="14"/>
  <c r="AY12" i="14"/>
  <c r="AD12" i="14"/>
  <c r="CA10" i="14"/>
  <c r="CO10" i="14"/>
  <c r="CN13" i="14"/>
  <c r="CI10" i="14"/>
  <c r="BL13" i="14"/>
  <c r="AE13" i="14"/>
  <c r="CG13" i="14"/>
  <c r="AY13" i="14" l="1"/>
  <c r="CB13" i="14"/>
  <c r="CH13" i="14"/>
  <c r="BT13" i="14"/>
  <c r="BU13" i="14"/>
  <c r="CI13" i="14"/>
  <c r="CO13" i="14"/>
  <c r="CP13" i="14"/>
  <c r="CA13" i="14"/>
  <c r="BN13" i="14"/>
  <c r="BM13" i="14"/>
  <c r="BG13" i="14"/>
  <c r="BF13" i="14"/>
</calcChain>
</file>

<file path=xl/sharedStrings.xml><?xml version="1.0" encoding="utf-8"?>
<sst xmlns="http://schemas.openxmlformats.org/spreadsheetml/2006/main" count="417" uniqueCount="300">
  <si>
    <t>Título del documento:</t>
  </si>
  <si>
    <t>Documento CONPES No:</t>
  </si>
  <si>
    <t>Fecha de aprobación:</t>
  </si>
  <si>
    <t>Fecha de actualización:</t>
  </si>
  <si>
    <t>Dirección Técnica o grupo responsable en DNP:</t>
  </si>
  <si>
    <t>Entidades líderes:</t>
  </si>
  <si>
    <t>Objetivo general:</t>
  </si>
  <si>
    <t>1. PLAN DE ACCIÓN</t>
  </si>
  <si>
    <t>2. SEGUIMIENTO A LA EJECUCIÓN DE LAS ACCIONES</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</si>
  <si>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</si>
  <si>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</si>
  <si>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</si>
  <si>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</si>
  <si>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</si>
  <si>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</si>
  <si>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</si>
  <si>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</si>
  <si>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</si>
  <si>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</si>
  <si>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Corte No. 01:
MM/AAAA</t>
  </si>
  <si>
    <t>Corte No. 02:
MM/AAAA</t>
  </si>
  <si>
    <t>Corte No. 03:
MM/AAAA</t>
  </si>
  <si>
    <t>Corte No. 04:
MM/AAAA</t>
  </si>
  <si>
    <t>Corte No. 05:
MM/AAAA</t>
  </si>
  <si>
    <t>Corte No. 06:
MM/AAAA</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</si>
  <si>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</si>
  <si>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</si>
  <si>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</si>
  <si>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</si>
  <si>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</si>
  <si>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</si>
  <si>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</si>
  <si>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</si>
  <si>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</si>
  <si>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</si>
  <si>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</si>
  <si>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final</t>
  </si>
  <si>
    <t>Total</t>
  </si>
  <si>
    <t>Indicador</t>
  </si>
  <si>
    <t>Recursos</t>
  </si>
  <si>
    <t>% de cumplimiento de los objetivos con respecto a metas anuales</t>
  </si>
  <si>
    <t>% de cumplimiento de los objetivos con respecto a metas finales</t>
  </si>
  <si>
    <t>Valor</t>
  </si>
  <si>
    <t>Fecha</t>
  </si>
  <si>
    <t>Recursos 1</t>
  </si>
  <si>
    <t>Fuente 1</t>
  </si>
  <si>
    <t>Recursos  2</t>
  </si>
  <si>
    <t>Fuente 2</t>
  </si>
  <si>
    <t>Avance acumulado</t>
  </si>
  <si>
    <t>% de avance metas anuales</t>
  </si>
  <si>
    <t>% de avance metas finales</t>
  </si>
  <si>
    <t xml:space="preserve">Avance </t>
  </si>
  <si>
    <t>% de avance</t>
  </si>
  <si>
    <t>1.1</t>
  </si>
  <si>
    <t>1.2</t>
  </si>
  <si>
    <t>Costos y recursos asignados totales</t>
  </si>
  <si>
    <r>
      <t>Diferencia entre el total de recursos asignados a las acciones y el costo total de las acciones</t>
    </r>
    <r>
      <rPr>
        <b/>
        <vertAlign val="superscript"/>
        <sz val="11"/>
        <rFont val="Arial Narrow"/>
        <family val="2"/>
      </rPr>
      <t xml:space="preserve"> (1)</t>
    </r>
  </si>
  <si>
    <t>Avance total</t>
  </si>
  <si>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</si>
  <si>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</si>
  <si>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</si>
  <si>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</si>
  <si>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</si>
  <si>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</si>
  <si>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4. ¿Qué gestión adelantó la dirección técnica líder, en el marco de sus competencias, con las entidades responsables para que estas avancen en el cumplimiento de sus acciones, en particular para aquellas que se encuentran rezagadas en su ejecución?</t>
  </si>
  <si>
    <t>Corte No. 1
MM/AA</t>
  </si>
  <si>
    <t xml:space="preserve">1. </t>
  </si>
  <si>
    <t xml:space="preserve">2. </t>
  </si>
  <si>
    <t>3.</t>
  </si>
  <si>
    <t>4.</t>
  </si>
  <si>
    <t>Corte No. 2
MM/AA</t>
  </si>
  <si>
    <t>Corte No. 3
MM/AA</t>
  </si>
  <si>
    <t>Corte No. N
MM/AA</t>
  </si>
  <si>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</si>
  <si>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INDICADORES DE RESULTADO</t>
  </si>
  <si>
    <t xml:space="preserve">      1. CARACTERÍSTICAS GENERALES</t>
  </si>
  <si>
    <t xml:space="preserve">   2. MEDICIÓN</t>
  </si>
  <si>
    <t xml:space="preserve">   3. SEGUIMIENTO</t>
  </si>
  <si>
    <t>Descripción</t>
  </si>
  <si>
    <t>Relación con:</t>
  </si>
  <si>
    <t>Unidad de medida</t>
  </si>
  <si>
    <t>Tiempo de medición</t>
  </si>
  <si>
    <t>Línea base</t>
  </si>
  <si>
    <t>Metas</t>
  </si>
  <si>
    <t>Metodología de medición</t>
  </si>
  <si>
    <t xml:space="preserve">Fuentes de información </t>
  </si>
  <si>
    <t>Días de rezago</t>
  </si>
  <si>
    <t>Serie disponible</t>
  </si>
  <si>
    <t>Responsable del indicador</t>
  </si>
  <si>
    <t>Responsable del seguimiento al indicador en DNP</t>
  </si>
  <si>
    <t>Avance</t>
  </si>
  <si>
    <t>Dimensión</t>
  </si>
  <si>
    <t>Indicadores de resultado del PND vigente</t>
  </si>
  <si>
    <t>ODS</t>
  </si>
  <si>
    <t>Acción PAS</t>
  </si>
  <si>
    <t>Año</t>
  </si>
  <si>
    <t>Fuente LB</t>
  </si>
  <si>
    <t>2022-2</t>
  </si>
  <si>
    <t>2023-2</t>
  </si>
  <si>
    <t>2024-2</t>
  </si>
  <si>
    <t>2025-2</t>
  </si>
  <si>
    <t>2026-2</t>
  </si>
  <si>
    <t>2027-2</t>
  </si>
  <si>
    <t>2028-2</t>
  </si>
  <si>
    <t>2029-2</t>
  </si>
  <si>
    <t>2030-2</t>
  </si>
  <si>
    <t>Instrucciones para el diligenciamiento del Plan de Acción y Seguimiento (PAS)</t>
  </si>
  <si>
    <t>Pasos</t>
  </si>
  <si>
    <t>Paso 0.  Datos básicos</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</si>
  <si>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dejar vacía.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</si>
  <si>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Paso 1. Plan de acción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</si>
  <si>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</si>
  <si>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</si>
  <si>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</si>
  <si>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</si>
  <si>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</si>
  <si>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f. Indicadores de cumplimiento</t>
    </r>
    <r>
      <rPr>
        <sz val="10"/>
        <rFont val="Arial"/>
        <family val="2"/>
      </rPr>
      <t>: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Adicionalmente, evite formular varios indicadores para una sola acción.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t>
    </r>
  </si>
  <si>
    <r>
      <rPr>
        <sz val="10"/>
        <color theme="0"/>
        <rFont val="Arial"/>
        <family val="2"/>
      </rPr>
      <t>.</t>
    </r>
    <r>
      <rPr>
        <sz val="10"/>
        <rFont val="Arial"/>
        <family val="2"/>
      </rPr>
      <t xml:space="preserve">-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t>
    </r>
    <r>
      <rPr>
        <sz val="10"/>
        <color theme="0"/>
        <rFont val="Arial"/>
        <family val="2"/>
      </rPr>
      <t>(</t>
    </r>
    <r>
      <rPr>
        <sz val="10"/>
        <rFont val="Arial"/>
        <family val="2"/>
      </rPr>
      <t>porcentajes o valores absolutos</t>
    </r>
    <r>
      <rPr>
        <sz val="10"/>
        <color theme="0"/>
        <rFont val="Arial"/>
        <family val="2"/>
      </rPr>
      <t>)</t>
    </r>
    <r>
      <rPr>
        <sz val="10"/>
        <rFont val="Arial"/>
        <family val="2"/>
      </rPr>
      <t>; no escriba palabras.
 - Registre las metas anuales en línea con su forma de acumulación. Tenga en cuenta que se requiere una meta para cada año del tiempo de ejecución de las acciones y estas deben ser distintas a cero si la forma de acumulación es acumulado o flujo.
 - La meta final se define con base en la forma de acumulación así:
Acumulado y reducción acumulada: meta del último año de ejecución.
Flujo y reducción: promedio de metas anuales.</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</si>
  <si>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</si>
  <si>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</si>
  <si>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</si>
  <si>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</si>
  <si>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</si>
  <si>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</si>
  <si>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</si>
  <si>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t>Paso 3. Balance cualitativo</t>
  </si>
  <si>
    <r>
      <t xml:space="preserve">Responda las preguntas que están en la sección de balance cualitativo  y actualice los datos de contacto de los responsables del reporte de las acciones en los casos que haya lugar. Para la pregunta 4, tenga en cuenta las siguientes recomendaciones dependiendo del nivel de rezago del documento CONPES:
</t>
    </r>
    <r>
      <rPr>
        <b/>
        <sz val="10"/>
        <color theme="1"/>
        <rFont val="Arial"/>
        <family val="2"/>
      </rPr>
      <t>• Categoría verde:</t>
    </r>
    <r>
      <rPr>
        <sz val="10"/>
        <color theme="1"/>
        <rFont val="Arial"/>
        <family val="2"/>
      </rPr>
      <t xml:space="preserve"> no es necesario que la DT realice alguna intervención nueva, pero de haber venido realizado alguna gestión, puede continuar con esta. 
</t>
    </r>
    <r>
      <rPr>
        <b/>
        <sz val="10"/>
        <color theme="1"/>
        <rFont val="Arial"/>
        <family val="2"/>
      </rPr>
      <t>• Categorías amarilla y roja</t>
    </r>
    <r>
      <rPr>
        <sz val="10"/>
        <color theme="1"/>
        <rFont val="Arial"/>
        <family val="2"/>
      </rPr>
      <t>: se recomienda revisar si el motivo de rezago del documento CONPES se debe al no reporte oportuno de los compromisos o a la no ejecución. Para esto, la DT puede solicitar a Grupo CONPES el semáforo del documento CONPES en cuestión y validar el número de acciones que se encuentran en las categorías sin aprobación y sin reporte, lo que implica que no se reportaron oportunamente los compromisos; y el número de acciones en las categorías en alerta y atrasada, lo que implica baja ejecución. Si el motivo de rezago obedece al primer caso, se recomienda a la DT contactar a los responsables de reporte y validar los motivos por los cuales este no se está realizando. Si el motivo de rezago obedece al segundo caso, se recomienda a la DT revisar los motivos de incumplimiento descritos en los reportes realizados con el fin de identificar situaciones que estén incidiendo en la baja ejecución. Es de suma importancia que la DT pueda, desde sus competencias, proponer soluciones para promover la ejecución de las acciones. 
Para más información del rezago de documentos CONPES, consulte la sección 6.1. Lineamientos para fortalecer el análisis del seguimiento a documentos CONPES del manual metodológico para la elaboración de documentos CONPES.</t>
    </r>
  </si>
  <si>
    <t>Instrucciones para el diligenciamiento de la hoja de vida de los indicadores de resultados</t>
  </si>
  <si>
    <t>Paso 1.  Características generales</t>
  </si>
  <si>
    <r>
      <rPr>
        <b/>
        <sz val="10"/>
        <rFont val="Arial"/>
        <family val="2"/>
      </rPr>
      <t xml:space="preserve">a. Nombre del indicador: </t>
    </r>
    <r>
      <rPr>
        <sz val="10"/>
        <rFont val="Arial"/>
        <family val="2"/>
      </rPr>
      <t xml:space="preserve">
- Escriba el nombre del indicador, el cual debe ser corto y dar cuenta de lo que está midiendo.
</t>
    </r>
  </si>
  <si>
    <r>
      <rPr>
        <b/>
        <sz val="10"/>
        <rFont val="Arial"/>
        <family val="2"/>
      </rPr>
      <t>b.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</si>
  <si>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c. Relación con:</t>
    </r>
    <r>
      <rPr>
        <sz val="10"/>
        <rFont val="Arial"/>
        <family val="2"/>
      </rPr>
      <t xml:space="preserve">
- Dimensión: temática del indicador de resultado. Puede consultar https://terridata.dnp.gov.co/assets/docs/Cartilla%201%20Conceptos%20Basicos.pdf para más información.
- Indicadores de resultado del PND vigente: indique con cuál o cuáles guarda relación.
- ODS: indique con cuál o cuáles guarda relación.
- Acción PAS: indique de cuáles acciones dentro del PAS depende este indicador.</t>
    </r>
  </si>
  <si>
    <t>Paso 2. Medición</t>
  </si>
  <si>
    <r>
      <rPr>
        <b/>
        <sz val="10"/>
        <rFont val="Arial"/>
        <family val="2"/>
      </rPr>
      <t xml:space="preserve">a. Fórmula de cálculo: </t>
    </r>
    <r>
      <rPr>
        <sz val="10"/>
        <rFont val="Arial"/>
        <family val="2"/>
      </rPr>
      <t>escriba la expresión matemática con la cual se calcula el indicador.</t>
    </r>
  </si>
  <si>
    <r>
      <rPr>
        <b/>
        <sz val="10"/>
        <rFont val="Arial"/>
        <family val="2"/>
      </rPr>
      <t>b. Unidad de medida:</t>
    </r>
    <r>
      <rPr>
        <sz val="10"/>
        <rFont val="Arial"/>
        <family val="2"/>
      </rPr>
      <t xml:space="preserve"> escriba el parámetro de referencia para determinar las magnitudes de medición del indicador.</t>
    </r>
  </si>
  <si>
    <r>
      <rPr>
        <b/>
        <sz val="10"/>
        <rFont val="Arial"/>
        <family val="2"/>
      </rPr>
      <t>c. Tiempo de medición:</t>
    </r>
    <r>
      <rPr>
        <sz val="10"/>
        <rFont val="Arial"/>
        <family val="2"/>
      </rPr>
      <t xml:space="preserve"> escriba la fecha inicial y final en que se mediría el indicador.</t>
    </r>
  </si>
  <si>
    <r>
      <rPr>
        <b/>
        <sz val="10"/>
        <rFont val="Arial"/>
        <family val="2"/>
      </rPr>
      <t>d. Línea base:</t>
    </r>
    <r>
      <rPr>
        <sz val="10"/>
        <rFont val="Arial"/>
        <family val="2"/>
      </rPr>
      <t xml:space="preserve">
- Indique el valor y fecha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</si>
  <si>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</si>
  <si>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</si>
  <si>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información: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</si>
  <si>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</si>
  <si>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</si>
  <si>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t>Paso 3. Seguimiento</t>
  </si>
  <si>
    <r>
      <rPr>
        <b/>
        <sz val="10"/>
        <rFont val="Arial"/>
        <family val="2"/>
      </rPr>
      <t xml:space="preserve">a)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</si>
  <si>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r>
      <rPr>
        <b/>
        <sz val="10"/>
        <rFont val="Arial"/>
        <family val="2"/>
      </rPr>
      <t xml:space="preserve">b) Datos del responsable del seguimiento al indicador en DNP: 
- </t>
    </r>
    <r>
      <rPr>
        <sz val="10"/>
        <rFont val="Arial"/>
        <family val="2"/>
      </rPr>
      <t xml:space="preserve">Se debe escribir el nombre de la persona responsable de revisar la información de avance de este indicador en los términos presentados en la ficha técnica. 
- Para el campo de entidad y dependencia escriba nombres completos y evite el uso de siglas. 
</t>
    </r>
  </si>
  <si>
    <r>
      <t xml:space="preserve">
</t>
    </r>
    <r>
      <rPr>
        <b/>
        <sz val="10"/>
        <rFont val="Arial"/>
        <family val="2"/>
      </rPr>
      <t>c) Avance del indicador de resultado:</t>
    </r>
    <r>
      <rPr>
        <sz val="10"/>
        <color theme="1"/>
        <rFont val="Arial"/>
        <family val="2"/>
      </rPr>
      <t xml:space="preserve">
- El avance del indicador de resultado debe estar expresado </t>
    </r>
    <r>
      <rPr>
        <b/>
        <sz val="10"/>
        <color theme="1"/>
        <rFont val="Arial"/>
        <family val="2"/>
      </rPr>
      <t>en términos d</t>
    </r>
    <r>
      <rPr>
        <sz val="10"/>
        <color theme="1"/>
        <rFont val="Arial"/>
        <family val="2"/>
      </rPr>
      <t xml:space="preserve">e cómo fue formulado. El registro de las metas debe corresponder a la fechas de corte de seguimiento.
</t>
    </r>
    <r>
      <rPr>
        <sz val="10"/>
        <rFont val="Arial"/>
        <family val="2"/>
      </rPr>
      <t xml:space="preserve">
- El porcentaje de avance del indicador se calcula con la siguiente fórmula: 
</t>
    </r>
    <r>
      <rPr>
        <b/>
        <sz val="10"/>
        <color rgb="FFC00000"/>
        <rFont val="Arial"/>
        <family val="2"/>
      </rPr>
      <t xml:space="preserve">Porcentaje de avance del indicador = (avance del indicador de Ni en el corte N/ meta del indicador Ni para el año del corte).
</t>
    </r>
  </si>
  <si>
    <t>Recomendaciones de forma</t>
  </si>
  <si>
    <t>1. No modifique el formato del Plan de acción y seguimiento en cuanto a: tipo de letra, nombres de las columnas y de las filas, bordes, colores de las celdas, formatos de las columnas correspondientes nombradas "% de avance".</t>
  </si>
  <si>
    <t>2. En el Plan de Acción, elimine y/o adicione columnas y filas conforme al número de objetivos, acciones, vigencias y cortes. Asegúrese de mantener el formato cuando adicione y/o elimine columnas y filas.</t>
  </si>
  <si>
    <t>3. Asegúrese de aplicar y copiar en el Plan de Acción las fórmulas de cálculo para las filas y columnas que tienen fórmulas: "Avance acumulado", "% de avance", "%de cumplimiento acumulado de los objetivos", "Avance de las acciones" y "Avance financiero".</t>
  </si>
  <si>
    <t xml:space="preserve">4. Haga buen uso de las normas ortográficas. No use mayúsculas sostenidas, alterne entre mayúscula y minúscula. </t>
  </si>
  <si>
    <t>Gestión</t>
  </si>
  <si>
    <t>Flujo</t>
  </si>
  <si>
    <t>Producto</t>
  </si>
  <si>
    <t>Acumulado</t>
  </si>
  <si>
    <t>Resultado</t>
  </si>
  <si>
    <t>Reducción</t>
  </si>
  <si>
    <t>Reducción acumulada</t>
  </si>
  <si>
    <t>Direcciones Técnicas DNP</t>
  </si>
  <si>
    <t>DT DNP</t>
  </si>
  <si>
    <t>Dirección de Inversiones y Finanzas Públicas</t>
  </si>
  <si>
    <t>Dirección de Descentralización y Desarrollo Regional</t>
  </si>
  <si>
    <t xml:space="preserve">Dirección de Vigilancia de las Regalías </t>
  </si>
  <si>
    <t>Dirección del Sistema General de Regalías</t>
  </si>
  <si>
    <t>Dirección de Ambiente y Desarrollo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</si>
  <si>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</si>
  <si>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</si>
  <si>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</si>
  <si>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</si>
  <si>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</si>
  <si>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Innovación y Desarrollo Empresarial </t>
  </si>
  <si>
    <t>Dirección de Estudios Económicos</t>
  </si>
  <si>
    <t>Dirección de Seguimiento y Evaluación de Políticas Públicas</t>
  </si>
  <si>
    <t>Grupo de Proyectos Especiales</t>
  </si>
  <si>
    <t>Subdirección General Territorial</t>
  </si>
  <si>
    <t xml:space="preserve">Subdirección General Sectorial </t>
  </si>
  <si>
    <t>Dirección de Desarrollo Digital</t>
  </si>
  <si>
    <t>DADS</t>
  </si>
  <si>
    <t>Subdirección de Inversiones para el Desarrollo Social y la Administración General del Estado</t>
  </si>
  <si>
    <t>Subdirección de Descentralización y Fortalecimiento Fiscal</t>
  </si>
  <si>
    <t>Subdirección de Proyectos</t>
  </si>
  <si>
    <t>Subdirección de Gestión Ambiental</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</si>
  <si>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</si>
  <si>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</si>
  <si>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</si>
  <si>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</si>
  <si>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</si>
  <si>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</si>
  <si>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</si>
  <si>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</si>
  <si>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Prospectiva Digital</t>
  </si>
  <si>
    <t>Subdirección de Inversiones para la Infraestructura y la Defensa Nacional</t>
  </si>
  <si>
    <t>Subdirección de Ordenamiento y Desarrollo Territorial</t>
  </si>
  <si>
    <t>Subdirección de Monitoreo, Seguimiento y Evaluación</t>
  </si>
  <si>
    <t>Subdirección de Gestión del Riesgo de Desastres y Cambio Climático</t>
  </si>
  <si>
    <t>Subdirección de Transporte</t>
  </si>
  <si>
    <t>Subdirección de Promoción Social y Calidad de Vida</t>
  </si>
  <si>
    <t>Subdirección de Seguridad y Defensa </t>
  </si>
  <si>
    <t>Subdirección de Comercialización y Financiamiento Agropecuario Rural</t>
  </si>
  <si>
    <t>Subdirección de Vivienda y Desarrollo Urbano </t>
  </si>
  <si>
    <t>Subdirección de Productvidad, Internacionalización y Competencia</t>
  </si>
  <si>
    <t>Subdirección de Estudios Sectoriales y Regulación</t>
  </si>
  <si>
    <t>Grupo de Evaluaciones Focalizadas</t>
  </si>
  <si>
    <t>Subdirección de Proyectos e Información para la Inversión Pública</t>
  </si>
  <si>
    <t>Subdirección de Fortalecimiento Institucional Territorial</t>
  </si>
  <si>
    <t>Subdirección de Control</t>
  </si>
  <si>
    <t>Subdirección de Movilidad y Transporte Urbano</t>
  </si>
  <si>
    <t>Subdirección de Educación</t>
  </si>
  <si>
    <t>Subdirección de Estudios Macroeconómicos</t>
  </si>
  <si>
    <t xml:space="preserve">Grupo de Seguimiento </t>
  </si>
  <si>
    <t>DDRS</t>
  </si>
  <si>
    <t xml:space="preserve">Subdirección de Crédito </t>
  </si>
  <si>
    <t>Subdirección de Empleo y Seguridad Social</t>
  </si>
  <si>
    <t xml:space="preserve">Grupo de Tecnología </t>
  </si>
  <si>
    <t xml:space="preserve">DDS </t>
  </si>
  <si>
    <t>Subdirección de Género</t>
  </si>
  <si>
    <t>DDU</t>
  </si>
  <si>
    <t>DEE</t>
  </si>
  <si>
    <t>DIDE</t>
  </si>
  <si>
    <t>DIES</t>
  </si>
  <si>
    <t>DSEPP</t>
  </si>
  <si>
    <t>PGN-propios</t>
  </si>
  <si>
    <t>Ambiente</t>
  </si>
  <si>
    <t xml:space="preserve">PGN-nación </t>
  </si>
  <si>
    <t>Censo 2005 y proyecciones DANE</t>
  </si>
  <si>
    <t>PGN-nación- funcionamiento</t>
  </si>
  <si>
    <t>Conflicto armado y seguridad ciudadana</t>
  </si>
  <si>
    <t xml:space="preserve">PGN-propios- funcionamiento </t>
  </si>
  <si>
    <t>Demografía y población</t>
  </si>
  <si>
    <t>SGR</t>
  </si>
  <si>
    <t>Descripción general</t>
  </si>
  <si>
    <t>SGP</t>
  </si>
  <si>
    <t>Economía</t>
  </si>
  <si>
    <t>Otros</t>
  </si>
  <si>
    <t>Educación</t>
  </si>
  <si>
    <t>Finanzas públicas</t>
  </si>
  <si>
    <t>Justicia y derecho</t>
  </si>
  <si>
    <t>Medición de desempeño municipal</t>
  </si>
  <si>
    <t>Mercado laboral</t>
  </si>
  <si>
    <t>Ordenamiento territorial</t>
  </si>
  <si>
    <t>Percepción ciudadana</t>
  </si>
  <si>
    <t>Pobreza</t>
  </si>
  <si>
    <t>Presupuesto general de la nación</t>
  </si>
  <si>
    <t>Salud</t>
  </si>
  <si>
    <t>Seguridad integral marítima y fluvial</t>
  </si>
  <si>
    <t>Vivienda y acceso a servicios públicos</t>
  </si>
  <si>
    <t>No</t>
  </si>
  <si>
    <t>DENDD</t>
  </si>
  <si>
    <t>Dirección de Economía Naranja y Desarrollo Digital</t>
  </si>
  <si>
    <t>Dirección de Descentralización y Fortalecimiento Fiscal</t>
  </si>
  <si>
    <t>DODT</t>
  </si>
  <si>
    <t>Dirección de Ordenamiento y Desarrollo Territorial</t>
  </si>
  <si>
    <t>Dirección de Estrategia Regional</t>
  </si>
  <si>
    <t>DER</t>
  </si>
  <si>
    <t>DPIP</t>
  </si>
  <si>
    <t>Dirección de Programación de Inversiones Públicas</t>
  </si>
  <si>
    <t>DGDHP</t>
  </si>
  <si>
    <t>Dirección de Gobierno, Derechos Humanos y Paz</t>
  </si>
  <si>
    <t>DDFF</t>
  </si>
  <si>
    <t>Dirección de Justicia, Seguridad y Defensa</t>
  </si>
  <si>
    <t>DJSD</t>
  </si>
  <si>
    <t>Dirección de Gestión y Promoción del Sistema General de Regalías</t>
  </si>
  <si>
    <t>DGP</t>
  </si>
  <si>
    <t>Dirección de Seguimiento, Evaluación y Control del SGR</t>
  </si>
  <si>
    <t>DSEC</t>
  </si>
  <si>
    <t>SGPDN</t>
  </si>
  <si>
    <t>SUBDIRECCIÓN GENERAL DE PROSPECTIVA Y DESARROLLO NACIONAL</t>
  </si>
  <si>
    <t>SUBDIRECCIÓN GENERAL DE INVERSIONES, SEGUIMIENTO Y EVALUACIÓN</t>
  </si>
  <si>
    <t>SGISE</t>
  </si>
  <si>
    <t>SGDDT</t>
  </si>
  <si>
    <t>SUBDIRECCIÓN GENERAL DE DESCENTRALIZACIÓN Y DESARROLLO TERRITORIAL</t>
  </si>
  <si>
    <t>SUBDIRECCIÓN GENERAL DEL SISTEMA GENERAL DE REGALÍAS</t>
  </si>
  <si>
    <t>SGSGR</t>
  </si>
  <si>
    <t>DG</t>
  </si>
  <si>
    <t>Dirección General</t>
  </si>
  <si>
    <t>Declaración de importancia estratégica regional del proyecto de inversión estudios, diseños a detalle y construcción de obras de protección y dinámicas hidráulicas en los departamentos de Sucre, Córdoba, Bolívar y Antioquia y del proyecto fortalecimiento financiero para gestionar el riesgo de desastres en la región de La Mojana – Sucre, Córdoba, Bolívar y Antioquia</t>
  </si>
  <si>
    <t>Reducir el riesgo de desastres por inundación exacerbado por la ocurrencia de fenómenos de variabilidad climática y la carencia de medidas de adaptación en la región de La Mojana, en aras de contribuir a la sostenibilidad y desarrollo de la región.</t>
  </si>
  <si>
    <t>Departamento Nacional de Planeación; Ministerio de Ambiente y Desarrollo Sostenible; Ministerio de Agricultura y Desarrollo Rural</t>
  </si>
  <si>
    <t>Objetivo 1: Reducir el riesgo de desastres por inundación exacerbado por la ocurrencia de fenómenos de variabilidad climática y la carencia de medidas de adaptación en la región de La Mojana, en aras de contribuir a la sostenibilidad y desarrollo de la región.</t>
  </si>
  <si>
    <t>Unidad Nacional para la Gestión del Riesgo de Desastres</t>
  </si>
  <si>
    <t>Juan José Neira</t>
  </si>
  <si>
    <t>juan.neira@gestiondelriesgo.gov.co</t>
  </si>
  <si>
    <t>Porcentaje de avance en la gestión de la autorización de vigencias futuras excepcionales para el período de 2022 al 2026.</t>
  </si>
  <si>
    <t>1.1. Gestionar autorización de vigencias futuras excepcionales para el período entre 2022 y 2026.</t>
  </si>
  <si>
    <t>Sumatoria del porcentaje de avance de la gestión de la autorización de vigencias futuras excepcionales el período de 2022 al 2026
Hito 1. Aprobación del aval fiscal =33,4%.
Hito 2. Aprobación del documento CONPES =33,3%.
Hito 3. Aprobación CONFIS de Vigencias Futuras =33,3%.
La Línea Base (LB) del indicador es 66,7% y corresponde a los hitos 1 y 2.</t>
  </si>
  <si>
    <t>Meta
2022</t>
  </si>
  <si>
    <t>Meta
2023</t>
  </si>
  <si>
    <t>Meta
2024</t>
  </si>
  <si>
    <t>Meta
2025</t>
  </si>
  <si>
    <t>Meta
2026</t>
  </si>
  <si>
    <t>Costo
2022</t>
  </si>
  <si>
    <t>Costo
2023</t>
  </si>
  <si>
    <t>Costo
2024</t>
  </si>
  <si>
    <t>Costo
2025</t>
  </si>
  <si>
    <t>Costo
2026</t>
  </si>
  <si>
    <t>1.2. Realizar el seguimiento y divulgación del avance del proyecto "Fortalecimiento financiero para gestionar el riesgo de desastres en la región de La Mojana - Sucre, Bolívar, Córdoba".</t>
  </si>
  <si>
    <t>Sí, 1.1</t>
  </si>
  <si>
    <t>Porcentaje de avance en la elaboración de informes de seguimiento sobre el avance del proyecto.</t>
  </si>
  <si>
    <t>Sumatoria del porcentaje de avance en la elaboración de informes de seguimiento sobre el avance del proyecto
Hito 1. Informe de avance 2022=20%.
Hito 2. Informe de avance 2023=20%.
Hito 3. Informe de avance 2024=20%.
Hito 4. Informe de avance 2025=20%.
Hito 5. Informe de avance 2026=20%.</t>
  </si>
  <si>
    <t>Oficina Asesora de Planeación 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</si>
</sst>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 #,##0;\-&quot;$&quot;\ #,##0"/>
    <numFmt numFmtId="165" formatCode="_-* #,##0_-;\-* #,##0_-;_-* &quot;-&quot;_-;_-@_-"/>
    <numFmt numFmtId="166" formatCode="_ * #,##0.00_ ;_ * \-#,##0.00_ ;_ * &quot;-&quot;??_ ;_ @_ "/>
    <numFmt numFmtId="167" formatCode="_ * #,##0_ ;_ * \-#,##0_ ;_ * &quot;-&quot;??_ ;_ @_ "/>
    <numFmt numFmtId="168" formatCode="_-* #,##0\ &quot;Pts&quot;_-;\-* #,##0\ &quot;Pts&quot;_-;_-* &quot;-&quot;\ &quot;Pts&quot;_-;_-@_-"/>
    <numFmt numFmtId="169" formatCode="_-* #,##0\ _P_t_s_-;\-* #,##0\ _P_t_s_-;_-* &quot;-&quot;\ _P_t_s_-;_-@_-"/>
    <numFmt numFmtId="170" formatCode="#.##000"/>
    <numFmt numFmtId="171" formatCode="\$#,#00"/>
    <numFmt numFmtId="172" formatCode="#,#00"/>
    <numFmt numFmtId="173" formatCode="#.##0,"/>
    <numFmt numFmtId="174" formatCode="\$#,"/>
    <numFmt numFmtId="175" formatCode="\$#,##0.00\ ;\(\$#,##0.00\)"/>
    <numFmt numFmtId="176" formatCode="#,##0.000;\-#,##0.000"/>
    <numFmt numFmtId="177" formatCode="_ [$€-2]\ * #,##0.00_ ;_ [$€-2]\ * \-#,##0.00_ ;_ [$€-2]\ * &quot;-&quot;??_ "/>
    <numFmt numFmtId="178" formatCode="0.0%"/>
  </numFmts>
  <fonts count="5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b/>
      <sz val="12"/>
      <color theme="0"/>
      <name val="Arial Narrow"/>
      <family val="2"/>
    </font>
    <font>
      <sz val="11"/>
      <name val="Arial Narrow"/>
      <family val="2"/>
    </font>
    <font>
      <b/>
      <sz val="18"/>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sz val="10"/>
      <name val="Arial Narrow"/>
      <family val="2"/>
    </font>
    <font>
      <b/>
      <sz val="14"/>
      <color theme="0"/>
      <name val="Arial Narrow"/>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theme="1"/>
      <name val="Arial Narrow"/>
      <family val="2"/>
    </font>
    <font>
      <sz val="10"/>
      <color theme="8"/>
      <name val="Arial"/>
      <family val="2"/>
    </font>
    <font>
      <b/>
      <vertAlign val="superscript"/>
      <sz val="11"/>
      <name val="Arial Narrow"/>
      <family val="2"/>
    </font>
    <font>
      <b/>
      <vertAlign val="superscript"/>
      <sz val="10"/>
      <name val="Arial Narrow"/>
      <family val="2"/>
    </font>
    <font>
      <sz val="12"/>
      <color theme="0"/>
      <name val="Arial Narrow"/>
      <family val="2"/>
    </font>
    <font>
      <b/>
      <sz val="10"/>
      <color theme="9"/>
      <name val="Arial"/>
      <family val="2"/>
    </font>
    <font>
      <sz val="11"/>
      <name val="Times New Roman"/>
      <family val="1"/>
    </font>
    <font>
      <sz val="10"/>
      <name val="Arial"/>
      <family val="2"/>
    </font>
    <font>
      <sz val="10"/>
      <color theme="1"/>
      <name val="Arial"/>
      <family val="2"/>
    </font>
    <font>
      <b/>
      <sz val="10"/>
      <color theme="1"/>
      <name val="Arial"/>
      <family val="2"/>
    </font>
    <font>
      <sz val="10"/>
      <color theme="0"/>
      <name val="Arial"/>
      <family val="2"/>
    </font>
    <font>
      <sz val="14"/>
      <color theme="0"/>
      <name val="Arial Narrow"/>
      <family val="2"/>
    </font>
    <font>
      <sz val="10"/>
      <name val="Arial"/>
    </font>
    <font>
      <u/>
      <sz val="10"/>
      <color indexed="12"/>
      <name val="Arial Narrow"/>
      <family val="2"/>
    </font>
  </fonts>
  <fills count="8">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s>
  <borders count="66">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double">
        <color auto="1"/>
      </left>
      <right/>
      <top/>
      <bottom/>
      <diagonal/>
    </border>
    <border>
      <left/>
      <right style="double">
        <color auto="1"/>
      </right>
      <top/>
      <bottom/>
      <diagonal/>
    </border>
    <border>
      <left/>
      <right/>
      <top style="thin">
        <color auto="1"/>
      </top>
      <bottom style="thin">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top style="medium">
        <color auto="1"/>
      </top>
      <bottom/>
      <diagonal/>
    </border>
    <border>
      <left/>
      <right/>
      <top style="medium">
        <color auto="1"/>
      </top>
      <bottom/>
      <diagonal/>
    </border>
    <border>
      <left style="medium">
        <color auto="1"/>
      </left>
      <right style="thin">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style="medium">
        <color auto="1"/>
      </left>
      <right/>
      <top/>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medium">
        <color auto="1"/>
      </top>
      <bottom/>
      <diagonal/>
    </border>
    <border>
      <left/>
      <right/>
      <top/>
      <bottom style="medium">
        <color auto="1"/>
      </bottom>
      <diagonal/>
    </border>
    <border>
      <left style="medium">
        <color auto="1"/>
      </left>
      <right style="thin">
        <color auto="1"/>
      </right>
      <top style="hair">
        <color auto="1"/>
      </top>
      <bottom/>
      <diagonal/>
    </border>
    <border>
      <left style="thin">
        <color auto="1"/>
      </left>
      <right/>
      <top style="thin">
        <color theme="0" tint="-0.34998626667073579"/>
      </top>
      <bottom/>
      <diagonal/>
    </border>
    <border>
      <left/>
      <right/>
      <top style="thin">
        <color theme="0" tint="-0.34998626667073579"/>
      </top>
      <bottom/>
      <diagonal/>
    </border>
    <border>
      <left style="double">
        <color auto="1"/>
      </left>
      <right style="thin">
        <color auto="1"/>
      </right>
      <top/>
      <bottom style="thin">
        <color auto="1"/>
      </bottom>
      <diagonal/>
    </border>
  </borders>
  <cellStyleXfs count="46">
    <xf numFmtId="0" fontId="0" fillId="0" borderId="0"/>
    <xf numFmtId="0" fontId="6" fillId="0" borderId="0">
      <protection locked="0"/>
    </xf>
    <xf numFmtId="0" fontId="6" fillId="0" borderId="0">
      <protection locked="0"/>
    </xf>
    <xf numFmtId="169" fontId="5" fillId="0" borderId="0" applyFont="0" applyFill="0" applyBorder="0" applyAlignment="0" applyProtection="0"/>
    <xf numFmtId="0" fontId="4" fillId="0" borderId="0">
      <protection locked="0"/>
    </xf>
    <xf numFmtId="173" fontId="7" fillId="0" borderId="0">
      <protection locked="0"/>
    </xf>
    <xf numFmtId="171" fontId="7" fillId="0" borderId="0">
      <protection locked="0"/>
    </xf>
    <xf numFmtId="168" fontId="5" fillId="0" borderId="0" applyFont="0" applyFill="0" applyBorder="0" applyAlignment="0" applyProtection="0"/>
    <xf numFmtId="0" fontId="4" fillId="0" borderId="0">
      <protection locked="0"/>
    </xf>
    <xf numFmtId="174" fontId="7" fillId="0" borderId="0">
      <protection locked="0"/>
    </xf>
    <xf numFmtId="0" fontId="7" fillId="0" borderId="0">
      <protection locked="0"/>
    </xf>
    <xf numFmtId="177" fontId="4" fillId="0" borderId="0" applyFont="0" applyFill="0" applyBorder="0" applyAlignment="0" applyProtection="0"/>
    <xf numFmtId="0" fontId="7" fillId="0" borderId="0">
      <protection locked="0"/>
    </xf>
    <xf numFmtId="172" fontId="7" fillId="0" borderId="0">
      <protection locked="0"/>
    </xf>
    <xf numFmtId="172"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66" fontId="4" fillId="0" borderId="0" applyFont="0" applyFill="0" applyBorder="0" applyAlignment="0" applyProtection="0"/>
    <xf numFmtId="171" fontId="7" fillId="0" borderId="0">
      <protection locked="0"/>
    </xf>
    <xf numFmtId="176" fontId="4" fillId="0" borderId="0">
      <protection locked="0"/>
    </xf>
    <xf numFmtId="9" fontId="4" fillId="0" borderId="0" applyFont="0" applyFill="0" applyBorder="0" applyAlignment="0" applyProtection="0"/>
    <xf numFmtId="170" fontId="7" fillId="0" borderId="0">
      <protection locked="0"/>
    </xf>
    <xf numFmtId="164" fontId="8" fillId="0" borderId="0">
      <protection locked="0"/>
    </xf>
    <xf numFmtId="39" fontId="9" fillId="0" borderId="1" applyFill="0">
      <alignment horizontal="left"/>
    </xf>
    <xf numFmtId="0" fontId="4" fillId="0" borderId="0" applyNumberFormat="0"/>
    <xf numFmtId="0" fontId="7" fillId="0" borderId="2">
      <protection locked="0"/>
    </xf>
    <xf numFmtId="0" fontId="10" fillId="0" borderId="0" applyProtection="0"/>
    <xf numFmtId="175" fontId="10" fillId="0" borderId="0" applyProtection="0"/>
    <xf numFmtId="0" fontId="11" fillId="0" borderId="0" applyProtection="0"/>
    <xf numFmtId="0" fontId="12" fillId="0" borderId="0" applyProtection="0"/>
    <xf numFmtId="0" fontId="10" fillId="0" borderId="3" applyProtection="0"/>
    <xf numFmtId="0" fontId="10" fillId="0" borderId="0"/>
    <xf numFmtId="10" fontId="10" fillId="0" borderId="0" applyProtection="0"/>
    <xf numFmtId="0" fontId="10" fillId="0" borderId="0"/>
    <xf numFmtId="2" fontId="10" fillId="0" borderId="0" applyProtection="0"/>
    <xf numFmtId="4" fontId="10" fillId="0" borderId="0" applyProtection="0"/>
    <xf numFmtId="0" fontId="3" fillId="0" borderId="0"/>
    <xf numFmtId="0" fontId="4" fillId="0" borderId="0"/>
    <xf numFmtId="0" fontId="30" fillId="0" borderId="0" applyNumberFormat="0" applyFill="0" applyBorder="0" applyAlignment="0" applyProtection="0">
      <alignment vertical="top"/>
      <protection locked="0"/>
    </xf>
    <xf numFmtId="0" fontId="2" fillId="0" borderId="0"/>
    <xf numFmtId="165" fontId="43" fillId="0" borderId="0" applyFont="0" applyFill="0" applyBorder="0" applyAlignment="0" applyProtection="0"/>
    <xf numFmtId="9" fontId="4" fillId="0" borderId="0" applyFont="0" applyFill="0" applyBorder="0" applyAlignment="0" applyProtection="0"/>
    <xf numFmtId="0" fontId="1" fillId="0" borderId="0"/>
    <xf numFmtId="9" fontId="48" fillId="0" borderId="0" applyFont="0" applyFill="0" applyBorder="0" applyAlignment="0" applyProtection="0"/>
  </cellStyleXfs>
  <cellXfs count="269">
    <xf numFmtId="0" fontId="0" fillId="0" borderId="0" xfId="0"/>
    <xf numFmtId="0" fontId="19" fillId="0" borderId="0" xfId="0" applyFont="1"/>
    <xf numFmtId="0" fontId="22" fillId="3" borderId="14" xfId="0" applyFont="1" applyFill="1" applyBorder="1" applyAlignment="1">
      <alignment horizontal="center" vertical="center"/>
    </xf>
    <xf numFmtId="0" fontId="16" fillId="3" borderId="13" xfId="0" applyFont="1" applyFill="1" applyBorder="1" applyAlignment="1">
      <alignment horizontal="center" vertical="center"/>
    </xf>
    <xf numFmtId="0" fontId="23" fillId="0" borderId="22" xfId="0" applyFont="1" applyBorder="1" applyAlignment="1">
      <alignment vertical="center" wrapText="1"/>
    </xf>
    <xf numFmtId="0" fontId="0" fillId="0" borderId="24"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4" fillId="0" borderId="4" xfId="0" applyFont="1" applyBorder="1" applyAlignment="1">
      <alignment vertical="center" wrapText="1"/>
    </xf>
    <xf numFmtId="0" fontId="0" fillId="0" borderId="25" xfId="0" applyBorder="1" applyAlignment="1">
      <alignment vertical="center" wrapText="1"/>
    </xf>
    <xf numFmtId="0" fontId="0" fillId="0" borderId="4" xfId="0" applyBorder="1"/>
    <xf numFmtId="0" fontId="0" fillId="0" borderId="25" xfId="0" applyBorder="1"/>
    <xf numFmtId="0" fontId="24" fillId="0" borderId="4" xfId="0" applyFont="1" applyBorder="1" applyAlignment="1">
      <alignment horizontal="left" vertical="center"/>
    </xf>
    <xf numFmtId="0" fontId="0" fillId="0" borderId="15" xfId="0" applyBorder="1" applyAlignment="1">
      <alignment vertical="center" wrapText="1"/>
    </xf>
    <xf numFmtId="0" fontId="0" fillId="0" borderId="15" xfId="0" applyBorder="1"/>
    <xf numFmtId="0" fontId="0" fillId="0" borderId="27" xfId="0" applyBorder="1"/>
    <xf numFmtId="0" fontId="13" fillId="5" borderId="0" xfId="0" applyFont="1" applyFill="1" applyAlignment="1">
      <alignment vertical="center"/>
    </xf>
    <xf numFmtId="9" fontId="13" fillId="5" borderId="0" xfId="0" applyNumberFormat="1" applyFont="1" applyFill="1" applyAlignment="1">
      <alignment vertical="center"/>
    </xf>
    <xf numFmtId="3" fontId="13" fillId="5" borderId="0" xfId="0" applyNumberFormat="1" applyFont="1" applyFill="1" applyAlignment="1">
      <alignment vertical="center"/>
    </xf>
    <xf numFmtId="0" fontId="13" fillId="0" borderId="0" xfId="0" applyFont="1" applyAlignment="1">
      <alignment vertical="center"/>
    </xf>
    <xf numFmtId="9" fontId="13" fillId="0" borderId="0" xfId="0" applyNumberFormat="1" applyFont="1" applyAlignment="1">
      <alignment vertical="center"/>
    </xf>
    <xf numFmtId="3" fontId="13" fillId="0" borderId="0" xfId="0" applyNumberFormat="1" applyFont="1" applyAlignment="1">
      <alignment vertical="center"/>
    </xf>
    <xf numFmtId="0" fontId="13" fillId="0" borderId="0" xfId="0" applyFont="1" applyAlignment="1">
      <alignment vertical="center" wrapText="1"/>
    </xf>
    <xf numFmtId="9" fontId="13" fillId="0" borderId="0" xfId="0" applyNumberFormat="1" applyFont="1" applyAlignment="1">
      <alignment vertical="center" wrapText="1"/>
    </xf>
    <xf numFmtId="3" fontId="13" fillId="0" borderId="0" xfId="0" applyNumberFormat="1" applyFont="1" applyAlignment="1">
      <alignment vertical="center" wrapText="1"/>
    </xf>
    <xf numFmtId="0" fontId="4" fillId="0" borderId="0" xfId="0" applyFont="1"/>
    <xf numFmtId="3" fontId="27" fillId="0" borderId="4" xfId="19" applyNumberFormat="1" applyFont="1" applyFill="1" applyBorder="1" applyAlignment="1" applyProtection="1">
      <alignment vertical="center" wrapText="1"/>
      <protection locked="0"/>
    </xf>
    <xf numFmtId="3" fontId="27" fillId="0" borderId="4" xfId="19" applyNumberFormat="1" applyFont="1" applyFill="1" applyBorder="1" applyAlignment="1" applyProtection="1">
      <alignment horizontal="center" vertical="center" wrapText="1"/>
      <protection locked="0"/>
    </xf>
    <xf numFmtId="167" fontId="15" fillId="0" borderId="24" xfId="19" applyNumberFormat="1" applyFont="1" applyFill="1" applyBorder="1" applyAlignment="1" applyProtection="1">
      <alignment vertical="center" wrapText="1"/>
      <protection locked="0"/>
    </xf>
    <xf numFmtId="3" fontId="15" fillId="0" borderId="8" xfId="0" applyNumberFormat="1" applyFont="1" applyBorder="1" applyAlignment="1" applyProtection="1">
      <alignment horizontal="center" vertical="center"/>
      <protection locked="0"/>
    </xf>
    <xf numFmtId="0" fontId="15" fillId="0" borderId="40" xfId="0" applyFont="1" applyBorder="1" applyAlignment="1" applyProtection="1">
      <alignment vertical="center" wrapText="1"/>
      <protection locked="0"/>
    </xf>
    <xf numFmtId="0" fontId="16" fillId="3" borderId="34" xfId="0" applyFont="1" applyFill="1" applyBorder="1" applyAlignment="1">
      <alignment horizontal="center" vertical="center"/>
    </xf>
    <xf numFmtId="0" fontId="27" fillId="0" borderId="32" xfId="0" applyFont="1" applyBorder="1" applyAlignment="1" applyProtection="1">
      <alignment horizontal="left" vertical="top" wrapText="1"/>
      <protection locked="0"/>
    </xf>
    <xf numFmtId="0" fontId="27" fillId="0" borderId="47" xfId="0" applyFont="1" applyBorder="1" applyAlignment="1" applyProtection="1">
      <alignment horizontal="left" vertical="top" wrapText="1"/>
      <protection locked="0"/>
    </xf>
    <xf numFmtId="0" fontId="27" fillId="0" borderId="48" xfId="0" applyFont="1" applyBorder="1" applyAlignment="1" applyProtection="1">
      <alignment horizontal="left" vertical="top" wrapText="1"/>
      <protection locked="0"/>
    </xf>
    <xf numFmtId="0" fontId="27" fillId="0" borderId="49" xfId="0" applyFont="1" applyBorder="1" applyAlignment="1" applyProtection="1">
      <alignment horizontal="left" vertical="top" wrapText="1"/>
      <protection locked="0"/>
    </xf>
    <xf numFmtId="0" fontId="27" fillId="0" borderId="50" xfId="0" applyFont="1" applyBorder="1" applyAlignment="1" applyProtection="1">
      <alignment horizontal="left" vertical="top" wrapText="1"/>
      <protection locked="0"/>
    </xf>
    <xf numFmtId="0" fontId="27" fillId="0" borderId="51" xfId="0" applyFont="1" applyBorder="1" applyAlignment="1" applyProtection="1">
      <alignment horizontal="left" vertical="top" wrapText="1"/>
      <protection locked="0"/>
    </xf>
    <xf numFmtId="0" fontId="16" fillId="3" borderId="33" xfId="0" applyFont="1" applyFill="1" applyBorder="1" applyAlignment="1">
      <alignment horizontal="left" vertical="center"/>
    </xf>
    <xf numFmtId="0" fontId="16" fillId="3" borderId="44" xfId="0" applyFont="1" applyFill="1" applyBorder="1" applyAlignment="1">
      <alignment vertical="center" wrapText="1"/>
    </xf>
    <xf numFmtId="0" fontId="16" fillId="3" borderId="45" xfId="0" applyFont="1" applyFill="1" applyBorder="1" applyAlignment="1">
      <alignment vertical="center" wrapText="1"/>
    </xf>
    <xf numFmtId="0" fontId="16" fillId="3" borderId="44" xfId="0" applyFont="1" applyFill="1" applyBorder="1" applyAlignment="1">
      <alignment vertical="center"/>
    </xf>
    <xf numFmtId="0" fontId="16" fillId="3" borderId="45" xfId="0" applyFont="1" applyFill="1" applyBorder="1" applyAlignment="1">
      <alignment vertical="center"/>
    </xf>
    <xf numFmtId="1" fontId="17" fillId="0" borderId="40" xfId="0" applyNumberFormat="1" applyFont="1" applyBorder="1" applyAlignment="1" applyProtection="1">
      <alignment vertical="center"/>
      <protection locked="0"/>
    </xf>
    <xf numFmtId="0" fontId="17" fillId="2" borderId="20" xfId="0" applyFont="1" applyFill="1" applyBorder="1" applyAlignment="1" applyProtection="1">
      <alignment vertical="center" wrapText="1"/>
      <protection locked="0"/>
    </xf>
    <xf numFmtId="0" fontId="18" fillId="3" borderId="44" xfId="0" applyFont="1" applyFill="1" applyBorder="1" applyAlignment="1">
      <alignment vertical="center"/>
    </xf>
    <xf numFmtId="0" fontId="18" fillId="3" borderId="45" xfId="0" applyFont="1" applyFill="1" applyBorder="1" applyAlignment="1">
      <alignment vertical="center"/>
    </xf>
    <xf numFmtId="0" fontId="27" fillId="0" borderId="1" xfId="0" applyFont="1" applyBorder="1" applyAlignment="1" applyProtection="1">
      <alignment horizontal="left" vertical="top"/>
      <protection locked="0"/>
    </xf>
    <xf numFmtId="0" fontId="27" fillId="0" borderId="30" xfId="0" applyFont="1" applyBorder="1" applyAlignment="1" applyProtection="1">
      <alignment horizontal="left" vertical="top" wrapText="1"/>
      <protection locked="0"/>
    </xf>
    <xf numFmtId="0" fontId="27" fillId="0" borderId="28" xfId="0" applyFont="1" applyBorder="1" applyAlignment="1" applyProtection="1">
      <alignment horizontal="left" vertical="top"/>
      <protection locked="0"/>
    </xf>
    <xf numFmtId="0" fontId="27" fillId="0" borderId="0" xfId="0" applyFont="1" applyAlignment="1" applyProtection="1">
      <alignment horizontal="left" vertical="top" wrapText="1"/>
      <protection locked="0"/>
    </xf>
    <xf numFmtId="9" fontId="27" fillId="0" borderId="4" xfId="22" applyFont="1" applyFill="1" applyBorder="1" applyAlignment="1" applyProtection="1">
      <alignment horizontal="center" vertical="center" wrapText="1"/>
      <protection locked="0"/>
    </xf>
    <xf numFmtId="0" fontId="17" fillId="0" borderId="36" xfId="0" applyFont="1" applyBorder="1" applyAlignment="1" applyProtection="1">
      <alignment vertical="center"/>
      <protection locked="0"/>
    </xf>
    <xf numFmtId="0" fontId="13" fillId="5" borderId="52" xfId="0" applyFont="1" applyFill="1" applyBorder="1" applyAlignment="1">
      <alignment vertical="center"/>
    </xf>
    <xf numFmtId="0" fontId="14" fillId="0" borderId="43" xfId="0" applyFont="1" applyBorder="1" applyAlignment="1">
      <alignment vertical="center"/>
    </xf>
    <xf numFmtId="0" fontId="13" fillId="0" borderId="38" xfId="0" applyFont="1" applyBorder="1" applyAlignment="1">
      <alignment vertical="center"/>
    </xf>
    <xf numFmtId="0" fontId="14" fillId="0" borderId="38" xfId="0" applyFont="1" applyBorder="1" applyAlignment="1">
      <alignment vertical="center"/>
    </xf>
    <xf numFmtId="0" fontId="14" fillId="0" borderId="20" xfId="0" applyFont="1" applyBorder="1" applyAlignment="1">
      <alignment vertical="center"/>
    </xf>
    <xf numFmtId="0" fontId="14" fillId="0" borderId="9" xfId="0" applyFont="1" applyBorder="1" applyAlignment="1">
      <alignment vertical="center"/>
    </xf>
    <xf numFmtId="0" fontId="15" fillId="0" borderId="39" xfId="0" applyFont="1" applyBorder="1" applyAlignment="1" applyProtection="1">
      <alignment vertical="center"/>
      <protection locked="0"/>
    </xf>
    <xf numFmtId="4" fontId="15" fillId="0" borderId="5" xfId="0" applyNumberFormat="1" applyFont="1" applyBorder="1" applyAlignment="1" applyProtection="1">
      <alignment horizontal="centerContinuous" vertical="center"/>
      <protection locked="0"/>
    </xf>
    <xf numFmtId="0" fontId="15" fillId="4" borderId="20" xfId="0" applyFont="1" applyFill="1" applyBorder="1" applyAlignment="1" applyProtection="1">
      <alignment horizontal="centerContinuous" vertical="center"/>
      <protection locked="0"/>
    </xf>
    <xf numFmtId="0" fontId="14" fillId="4" borderId="23" xfId="0" applyFont="1" applyFill="1" applyBorder="1" applyAlignment="1">
      <alignment horizontal="centerContinuous" vertical="center"/>
    </xf>
    <xf numFmtId="3" fontId="14" fillId="4" borderId="23" xfId="0" applyNumberFormat="1" applyFont="1" applyFill="1" applyBorder="1" applyAlignment="1">
      <alignment horizontal="centerContinuous" vertical="center"/>
    </xf>
    <xf numFmtId="4" fontId="15" fillId="0" borderId="20" xfId="0" applyNumberFormat="1" applyFont="1" applyBorder="1" applyAlignment="1" applyProtection="1">
      <alignment horizontal="centerContinuous" vertical="center"/>
      <protection locked="0"/>
    </xf>
    <xf numFmtId="3" fontId="15" fillId="0" borderId="20" xfId="0" applyNumberFormat="1" applyFont="1" applyBorder="1" applyAlignment="1" applyProtection="1">
      <alignment horizontal="centerContinuous" vertical="center"/>
      <protection locked="0"/>
    </xf>
    <xf numFmtId="3" fontId="15" fillId="0" borderId="9" xfId="0" applyNumberFormat="1" applyFont="1" applyBorder="1" applyAlignment="1" applyProtection="1">
      <alignment horizontal="centerContinuous" vertical="center"/>
      <protection locked="0"/>
    </xf>
    <xf numFmtId="0" fontId="32" fillId="5" borderId="0" xfId="40" applyFont="1" applyFill="1" applyBorder="1" applyAlignment="1" applyProtection="1">
      <alignment horizontal="right" vertical="center" wrapText="1"/>
    </xf>
    <xf numFmtId="0" fontId="32" fillId="5" borderId="0" xfId="40" applyFont="1" applyFill="1" applyBorder="1" applyAlignment="1" applyProtection="1">
      <alignment horizontal="right" vertical="center"/>
    </xf>
    <xf numFmtId="0" fontId="33" fillId="5" borderId="0" xfId="38" applyFont="1" applyFill="1" applyAlignment="1">
      <alignment horizontal="center"/>
    </xf>
    <xf numFmtId="0" fontId="32" fillId="5" borderId="0" xfId="39" applyFont="1" applyFill="1" applyAlignment="1">
      <alignment horizontal="right" vertical="center" wrapText="1"/>
    </xf>
    <xf numFmtId="0" fontId="33" fillId="5" borderId="0" xfId="38" applyFont="1" applyFill="1" applyAlignment="1">
      <alignment horizontal="centerContinuous"/>
    </xf>
    <xf numFmtId="0" fontId="32" fillId="5" borderId="0" xfId="39" applyFont="1" applyFill="1" applyAlignment="1">
      <alignment horizontal="centerContinuous" vertical="center" wrapText="1"/>
    </xf>
    <xf numFmtId="0" fontId="3" fillId="0" borderId="0" xfId="38"/>
    <xf numFmtId="0" fontId="17" fillId="0" borderId="20" xfId="0" applyFont="1" applyBorder="1" applyAlignment="1" applyProtection="1">
      <alignment horizontal="center" vertical="center" wrapText="1"/>
      <protection locked="0"/>
    </xf>
    <xf numFmtId="14" fontId="17" fillId="0" borderId="20" xfId="0" applyNumberFormat="1" applyFont="1" applyBorder="1" applyAlignment="1" applyProtection="1">
      <alignment vertical="center" wrapText="1"/>
      <protection locked="0"/>
    </xf>
    <xf numFmtId="1" fontId="17" fillId="0" borderId="20" xfId="0" applyNumberFormat="1" applyFont="1" applyBorder="1" applyAlignment="1" applyProtection="1">
      <alignment vertical="center"/>
      <protection locked="0"/>
    </xf>
    <xf numFmtId="1" fontId="17" fillId="0" borderId="9" xfId="0" applyNumberFormat="1" applyFont="1" applyBorder="1" applyAlignment="1" applyProtection="1">
      <alignment vertical="center"/>
      <protection locked="0"/>
    </xf>
    <xf numFmtId="0" fontId="17" fillId="0" borderId="9" xfId="0" applyFont="1" applyBorder="1" applyAlignment="1" applyProtection="1">
      <alignment vertical="center" wrapText="1"/>
      <protection locked="0"/>
    </xf>
    <xf numFmtId="0" fontId="14" fillId="2" borderId="20" xfId="0" applyFont="1" applyFill="1" applyBorder="1" applyAlignment="1">
      <alignment vertical="center"/>
    </xf>
    <xf numFmtId="0" fontId="14" fillId="2" borderId="20" xfId="0" applyFont="1" applyFill="1" applyBorder="1" applyAlignment="1">
      <alignment vertical="center" wrapText="1"/>
    </xf>
    <xf numFmtId="0" fontId="14" fillId="2" borderId="5" xfId="0" applyFont="1" applyFill="1" applyBorder="1" applyAlignment="1">
      <alignment vertical="center"/>
    </xf>
    <xf numFmtId="0" fontId="14" fillId="0" borderId="29" xfId="0" applyFont="1" applyBorder="1" applyAlignment="1">
      <alignment vertical="center"/>
    </xf>
    <xf numFmtId="0" fontId="14" fillId="0" borderId="28" xfId="0" applyFont="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0" fontId="14" fillId="0" borderId="5" xfId="0" applyFont="1" applyBorder="1" applyAlignment="1">
      <alignment vertical="center"/>
    </xf>
    <xf numFmtId="0" fontId="32" fillId="5" borderId="0" xfId="40" applyFont="1" applyFill="1" applyBorder="1" applyAlignment="1" applyProtection="1">
      <alignment vertical="center" wrapText="1"/>
    </xf>
    <xf numFmtId="0" fontId="34" fillId="5" borderId="0" xfId="40" applyFont="1" applyFill="1" applyBorder="1" applyAlignment="1" applyProtection="1">
      <alignment vertical="center" wrapText="1"/>
    </xf>
    <xf numFmtId="0" fontId="33" fillId="5" borderId="0" xfId="38" applyFont="1" applyFill="1"/>
    <xf numFmtId="0" fontId="4" fillId="0" borderId="57" xfId="0" applyFont="1" applyBorder="1" applyAlignment="1">
      <alignment vertical="center" wrapText="1"/>
    </xf>
    <xf numFmtId="0" fontId="4" fillId="0" borderId="59" xfId="0" applyFont="1" applyBorder="1" applyAlignment="1">
      <alignment vertical="center" wrapText="1"/>
    </xf>
    <xf numFmtId="0" fontId="4" fillId="0" borderId="59" xfId="0" applyFont="1" applyBorder="1" applyAlignment="1">
      <alignment horizontal="justify" vertical="center" wrapText="1"/>
    </xf>
    <xf numFmtId="0" fontId="22"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horizontal="justify" vertical="center" wrapText="1"/>
    </xf>
    <xf numFmtId="0" fontId="15" fillId="4" borderId="7" xfId="0" applyFont="1" applyFill="1" applyBorder="1" applyAlignment="1" applyProtection="1">
      <alignment horizontal="center" vertical="center" wrapText="1"/>
      <protection locked="0"/>
    </xf>
    <xf numFmtId="0" fontId="14" fillId="4" borderId="23" xfId="0" applyFont="1" applyFill="1" applyBorder="1" applyAlignment="1" applyProtection="1">
      <alignment horizontal="centerContinuous" vertical="center"/>
      <protection locked="0"/>
    </xf>
    <xf numFmtId="0" fontId="14" fillId="4" borderId="36" xfId="0" applyFont="1" applyFill="1" applyBorder="1" applyAlignment="1">
      <alignment horizontal="centerContinuous" vertical="justify"/>
    </xf>
    <xf numFmtId="0" fontId="14" fillId="4" borderId="37" xfId="0" applyFont="1" applyFill="1" applyBorder="1" applyAlignment="1">
      <alignment horizontal="centerContinuous" vertical="justify"/>
    </xf>
    <xf numFmtId="0" fontId="15" fillId="4" borderId="4" xfId="0" applyFont="1" applyFill="1" applyBorder="1" applyAlignment="1">
      <alignment horizontal="centerContinuous" vertical="center"/>
    </xf>
    <xf numFmtId="0" fontId="15" fillId="4" borderId="5" xfId="0" applyFont="1" applyFill="1" applyBorder="1" applyAlignment="1" applyProtection="1">
      <alignment horizontal="centerContinuous" vertical="center"/>
      <protection locked="0"/>
    </xf>
    <xf numFmtId="0" fontId="15" fillId="4" borderId="9" xfId="0" applyFont="1" applyFill="1" applyBorder="1" applyAlignment="1" applyProtection="1">
      <alignment horizontal="centerContinuous" vertical="center"/>
      <protection locked="0"/>
    </xf>
    <xf numFmtId="0" fontId="15" fillId="4" borderId="4" xfId="0" applyFont="1" applyFill="1" applyBorder="1" applyAlignment="1" applyProtection="1">
      <alignment horizontal="centerContinuous" vertical="center"/>
      <protection locked="0"/>
    </xf>
    <xf numFmtId="0" fontId="15" fillId="4" borderId="4" xfId="0" applyFont="1" applyFill="1" applyBorder="1" applyAlignment="1">
      <alignment horizontal="center" vertical="center"/>
    </xf>
    <xf numFmtId="3" fontId="14" fillId="4" borderId="23" xfId="0" applyNumberFormat="1" applyFont="1" applyFill="1" applyBorder="1" applyAlignment="1">
      <alignment horizontal="centerContinuous" vertical="center" wrapText="1"/>
    </xf>
    <xf numFmtId="0" fontId="16" fillId="3" borderId="34" xfId="0" applyFont="1" applyFill="1" applyBorder="1" applyAlignment="1">
      <alignment vertical="center" wrapText="1"/>
    </xf>
    <xf numFmtId="0" fontId="14" fillId="4" borderId="23" xfId="0" applyFont="1" applyFill="1" applyBorder="1" applyAlignment="1" applyProtection="1">
      <alignment horizontal="centerContinuous" vertical="center" wrapText="1"/>
      <protection locked="0"/>
    </xf>
    <xf numFmtId="0" fontId="14" fillId="4" borderId="4" xfId="0" applyFont="1" applyFill="1" applyBorder="1" applyAlignment="1">
      <alignment horizontal="centerContinuous" vertical="top" wrapText="1"/>
    </xf>
    <xf numFmtId="164" fontId="27" fillId="0" borderId="4" xfId="19" applyNumberFormat="1" applyFont="1" applyFill="1" applyBorder="1" applyAlignment="1" applyProtection="1">
      <alignment vertical="center" wrapText="1"/>
      <protection locked="0"/>
    </xf>
    <xf numFmtId="164" fontId="27" fillId="0" borderId="4" xfId="19" applyNumberFormat="1" applyFont="1" applyFill="1" applyBorder="1" applyAlignment="1" applyProtection="1">
      <alignment horizontal="center" vertical="center" wrapText="1"/>
      <protection locked="0"/>
    </xf>
    <xf numFmtId="164" fontId="27" fillId="0" borderId="5" xfId="19" applyNumberFormat="1" applyFont="1" applyFill="1" applyBorder="1" applyAlignment="1" applyProtection="1">
      <alignment vertical="center" wrapText="1"/>
      <protection locked="0"/>
    </xf>
    <xf numFmtId="0" fontId="32" fillId="5" borderId="0" xfId="39" applyFont="1" applyFill="1" applyAlignment="1">
      <alignment horizontal="left" vertical="center" wrapText="1"/>
    </xf>
    <xf numFmtId="0" fontId="32" fillId="5" borderId="0" xfId="39" applyFont="1" applyFill="1" applyAlignment="1">
      <alignment horizontal="center" vertical="center" wrapText="1"/>
    </xf>
    <xf numFmtId="0" fontId="19" fillId="6" borderId="4" xfId="0" applyFont="1" applyFill="1" applyBorder="1" applyAlignment="1">
      <alignment horizontal="center" vertical="center"/>
    </xf>
    <xf numFmtId="0" fontId="29" fillId="0" borderId="0" xfId="39" applyFont="1" applyAlignment="1">
      <alignment horizontal="left" vertical="center" wrapText="1"/>
    </xf>
    <xf numFmtId="0" fontId="32" fillId="5" borderId="0" xfId="40" applyFont="1" applyFill="1" applyBorder="1" applyAlignment="1" applyProtection="1">
      <alignment horizontal="center" vertical="center" wrapText="1"/>
    </xf>
    <xf numFmtId="0" fontId="31" fillId="5" borderId="0" xfId="39" applyFont="1" applyFill="1" applyAlignment="1">
      <alignment horizontal="left" vertical="center" wrapText="1"/>
    </xf>
    <xf numFmtId="0" fontId="32" fillId="5" borderId="0" xfId="39" applyFont="1" applyFill="1" applyAlignment="1">
      <alignment vertical="center" wrapText="1"/>
    </xf>
    <xf numFmtId="1" fontId="27" fillId="0" borderId="4" xfId="22"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xf>
    <xf numFmtId="0" fontId="42" fillId="0" borderId="0" xfId="0" applyFont="1" applyAlignment="1">
      <alignment vertical="center"/>
    </xf>
    <xf numFmtId="0" fontId="23" fillId="0" borderId="4" xfId="0" applyFont="1" applyBorder="1" applyAlignment="1">
      <alignment vertical="center" wrapText="1"/>
    </xf>
    <xf numFmtId="178" fontId="27" fillId="0" borderId="4" xfId="22" applyNumberFormat="1" applyFont="1" applyFill="1" applyBorder="1" applyAlignment="1" applyProtection="1">
      <alignment horizontal="center" vertical="center" wrapText="1"/>
      <protection locked="0"/>
    </xf>
    <xf numFmtId="165" fontId="27" fillId="0" borderId="4" xfId="42" applyFont="1" applyFill="1" applyBorder="1" applyAlignment="1" applyProtection="1">
      <alignment horizontal="center" vertical="center" wrapText="1"/>
      <protection locked="0"/>
    </xf>
    <xf numFmtId="0" fontId="15" fillId="0" borderId="61" xfId="0" applyFont="1" applyBorder="1" applyAlignment="1" applyProtection="1">
      <alignment vertical="center" wrapText="1"/>
      <protection locked="0"/>
    </xf>
    <xf numFmtId="0" fontId="40" fillId="3" borderId="33" xfId="0" applyFont="1" applyFill="1" applyBorder="1" applyAlignment="1">
      <alignment horizontal="center" vertical="center"/>
    </xf>
    <xf numFmtId="167" fontId="15" fillId="0" borderId="5" xfId="19" applyNumberFormat="1" applyFont="1" applyFill="1" applyBorder="1" applyAlignment="1" applyProtection="1">
      <alignment horizontal="center" vertical="center" wrapText="1"/>
      <protection locked="0"/>
    </xf>
    <xf numFmtId="4" fontId="27" fillId="0" borderId="4" xfId="19" applyNumberFormat="1" applyFont="1" applyFill="1" applyBorder="1" applyAlignment="1" applyProtection="1">
      <alignment horizontal="center" vertical="center" wrapText="1"/>
      <protection locked="0"/>
    </xf>
    <xf numFmtId="0" fontId="15" fillId="0" borderId="29" xfId="0" applyFont="1" applyBorder="1" applyAlignment="1">
      <alignment horizontal="center" vertical="center" wrapText="1"/>
    </xf>
    <xf numFmtId="0" fontId="36" fillId="0" borderId="28" xfId="0" applyFont="1" applyBorder="1" applyAlignment="1" applyProtection="1">
      <alignment horizontal="left" vertical="top"/>
      <protection locked="0"/>
    </xf>
    <xf numFmtId="0" fontId="44" fillId="0" borderId="4" xfId="0" applyFont="1" applyBorder="1" applyAlignment="1">
      <alignment vertical="center" wrapText="1"/>
    </xf>
    <xf numFmtId="0" fontId="27" fillId="0" borderId="63" xfId="0" applyFont="1" applyBorder="1" applyAlignment="1" applyProtection="1">
      <alignment horizontal="left" vertical="top" wrapText="1"/>
      <protection locked="0"/>
    </xf>
    <xf numFmtId="0" fontId="27" fillId="0" borderId="64" xfId="0" applyFont="1" applyBorder="1" applyAlignment="1" applyProtection="1">
      <alignment horizontal="left" vertical="top" wrapText="1"/>
      <protection locked="0"/>
    </xf>
    <xf numFmtId="0" fontId="4" fillId="0" borderId="7" xfId="0" applyFont="1" applyBorder="1" applyAlignment="1">
      <alignment vertical="center" wrapText="1"/>
    </xf>
    <xf numFmtId="0" fontId="4" fillId="0" borderId="8" xfId="0" applyFont="1" applyBorder="1" applyAlignment="1">
      <alignmen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27" fillId="0" borderId="0" xfId="0" applyFont="1" applyAlignment="1">
      <alignment vertical="center"/>
    </xf>
    <xf numFmtId="0" fontId="27" fillId="0" borderId="4" xfId="0" applyFont="1" applyBorder="1" applyAlignment="1">
      <alignment horizontal="left" vertical="center" wrapText="1"/>
    </xf>
    <xf numFmtId="9" fontId="27" fillId="0" borderId="24" xfId="0" applyNumberFormat="1" applyFont="1" applyBorder="1" applyAlignment="1">
      <alignment horizontal="left" vertical="center" wrapText="1"/>
    </xf>
    <xf numFmtId="0" fontId="27" fillId="0" borderId="4" xfId="0" applyFont="1" applyBorder="1" applyAlignment="1">
      <alignment horizontal="center" vertical="center"/>
    </xf>
    <xf numFmtId="9" fontId="27" fillId="0" borderId="4" xfId="43" applyFont="1" applyFill="1" applyBorder="1" applyAlignment="1" applyProtection="1">
      <alignment horizontal="center" vertical="center"/>
    </xf>
    <xf numFmtId="14" fontId="27" fillId="7" borderId="4" xfId="0" applyNumberFormat="1"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7" borderId="4" xfId="0" applyFont="1" applyFill="1" applyBorder="1" applyAlignment="1">
      <alignment horizontal="center" vertical="center"/>
    </xf>
    <xf numFmtId="9" fontId="27" fillId="0" borderId="4" xfId="0" applyNumberFormat="1" applyFont="1" applyBorder="1" applyAlignment="1">
      <alignment horizontal="center" vertical="center"/>
    </xf>
    <xf numFmtId="9" fontId="27" fillId="5" borderId="4" xfId="0" applyNumberFormat="1" applyFont="1" applyFill="1" applyBorder="1" applyAlignment="1">
      <alignment horizontal="left" vertical="center" wrapText="1"/>
    </xf>
    <xf numFmtId="0" fontId="27" fillId="0" borderId="24" xfId="0" applyFont="1" applyBorder="1" applyAlignment="1">
      <alignment vertical="center" wrapText="1"/>
    </xf>
    <xf numFmtId="10" fontId="27" fillId="0" borderId="4"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17" fillId="0" borderId="0" xfId="0" applyFont="1" applyAlignment="1">
      <alignment horizontal="center" vertical="center"/>
    </xf>
    <xf numFmtId="0" fontId="13" fillId="5" borderId="0" xfId="0" applyFont="1" applyFill="1" applyAlignment="1">
      <alignment horizontal="left" vertical="center" wrapText="1"/>
    </xf>
    <xf numFmtId="0" fontId="13" fillId="5" borderId="0" xfId="0" applyFont="1" applyFill="1" applyAlignment="1">
      <alignment horizontal="left" vertical="center"/>
    </xf>
    <xf numFmtId="0" fontId="13" fillId="5" borderId="0" xfId="0" applyFont="1" applyFill="1" applyAlignment="1">
      <alignment horizontal="center" vertical="center"/>
    </xf>
    <xf numFmtId="0" fontId="13" fillId="0" borderId="4" xfId="0" applyFont="1" applyBorder="1" applyAlignment="1">
      <alignment vertical="center"/>
    </xf>
    <xf numFmtId="0" fontId="27" fillId="0" borderId="4" xfId="0" applyFont="1" applyBorder="1" applyAlignment="1">
      <alignment vertical="center"/>
    </xf>
    <xf numFmtId="0" fontId="18" fillId="3" borderId="33" xfId="0" applyFont="1" applyFill="1" applyBorder="1" applyAlignment="1">
      <alignment vertical="center"/>
    </xf>
    <xf numFmtId="0" fontId="47" fillId="3" borderId="34" xfId="0" applyFont="1" applyFill="1" applyBorder="1" applyAlignment="1">
      <alignment horizontal="left" vertical="center"/>
    </xf>
    <xf numFmtId="0" fontId="28" fillId="3" borderId="34" xfId="0" applyFont="1" applyFill="1" applyBorder="1" applyAlignment="1">
      <alignment horizontal="right" vertical="center"/>
    </xf>
    <xf numFmtId="0" fontId="18" fillId="3" borderId="34" xfId="0" applyFont="1" applyFill="1" applyBorder="1" applyAlignment="1">
      <alignment vertical="center"/>
    </xf>
    <xf numFmtId="0" fontId="18" fillId="3" borderId="34" xfId="0" applyFont="1" applyFill="1" applyBorder="1" applyAlignment="1">
      <alignment horizontal="center" vertical="center"/>
    </xf>
    <xf numFmtId="0" fontId="18" fillId="3" borderId="34" xfId="0" applyFont="1" applyFill="1" applyBorder="1" applyAlignment="1">
      <alignment horizontal="left" vertical="center"/>
    </xf>
    <xf numFmtId="0" fontId="18" fillId="3" borderId="34" xfId="0" applyFont="1" applyFill="1" applyBorder="1" applyAlignment="1">
      <alignment horizontal="left" vertical="center" wrapText="1"/>
    </xf>
    <xf numFmtId="0" fontId="14" fillId="4" borderId="4" xfId="0" applyFont="1" applyFill="1" applyBorder="1" applyAlignment="1">
      <alignment horizontal="center" vertical="center" wrapText="1"/>
    </xf>
    <xf numFmtId="9" fontId="14" fillId="4" borderId="4" xfId="0" applyNumberFormat="1" applyFont="1" applyFill="1" applyBorder="1" applyAlignment="1">
      <alignment horizontal="center" vertical="center" wrapText="1"/>
    </xf>
    <xf numFmtId="0" fontId="14" fillId="4" borderId="4" xfId="0" applyFont="1" applyFill="1" applyBorder="1" applyAlignment="1">
      <alignment horizontal="center" vertical="center"/>
    </xf>
    <xf numFmtId="0" fontId="14" fillId="4" borderId="4" xfId="0" applyFont="1" applyFill="1" applyBorder="1" applyAlignment="1">
      <alignment horizontal="centerContinuous" vertical="center"/>
    </xf>
    <xf numFmtId="0" fontId="14" fillId="4" borderId="4" xfId="0" applyFont="1" applyFill="1" applyBorder="1" applyAlignment="1">
      <alignment horizontal="centerContinuous" vertical="center" wrapText="1"/>
    </xf>
    <xf numFmtId="10" fontId="27" fillId="0" borderId="4" xfId="22" applyNumberFormat="1" applyFont="1" applyFill="1" applyBorder="1" applyAlignment="1">
      <alignment horizontal="center" vertical="center"/>
    </xf>
    <xf numFmtId="14" fontId="27" fillId="0" borderId="4" xfId="0" applyNumberFormat="1" applyFont="1" applyBorder="1" applyAlignment="1">
      <alignment horizontal="center" vertical="center" wrapText="1"/>
    </xf>
    <xf numFmtId="9" fontId="27" fillId="0" borderId="4" xfId="22" applyFont="1" applyFill="1" applyBorder="1" applyAlignment="1">
      <alignment horizontal="center" vertical="center"/>
    </xf>
    <xf numFmtId="0" fontId="16" fillId="3" borderId="23" xfId="0" applyFont="1" applyFill="1" applyBorder="1" applyAlignment="1">
      <alignment horizontal="center" vertical="center" wrapText="1"/>
    </xf>
    <xf numFmtId="0" fontId="15" fillId="3" borderId="26" xfId="0" applyFont="1" applyFill="1" applyBorder="1" applyAlignment="1" applyProtection="1">
      <alignment vertical="center"/>
      <protection locked="0"/>
    </xf>
    <xf numFmtId="0" fontId="27" fillId="3" borderId="15" xfId="0" applyFont="1" applyFill="1" applyBorder="1" applyAlignment="1" applyProtection="1">
      <alignment horizontal="left" vertical="center" wrapText="1"/>
      <protection locked="0"/>
    </xf>
    <xf numFmtId="0" fontId="15" fillId="3" borderId="15" xfId="0" applyFont="1" applyFill="1" applyBorder="1" applyAlignment="1" applyProtection="1">
      <alignment horizontal="center" vertical="center" wrapText="1"/>
      <protection locked="0"/>
    </xf>
    <xf numFmtId="0" fontId="15" fillId="3" borderId="15" xfId="0" applyFont="1" applyFill="1" applyBorder="1" applyAlignment="1" applyProtection="1">
      <alignment vertical="center" wrapText="1"/>
      <protection locked="0"/>
    </xf>
    <xf numFmtId="0" fontId="15" fillId="3" borderId="15" xfId="0" applyFont="1" applyFill="1" applyBorder="1" applyAlignment="1" applyProtection="1">
      <alignment horizontal="left" vertical="center" wrapText="1"/>
      <protection locked="0"/>
    </xf>
    <xf numFmtId="0" fontId="14" fillId="0" borderId="20" xfId="0" applyFont="1" applyFill="1" applyBorder="1" applyAlignment="1">
      <alignment vertical="center"/>
    </xf>
    <xf numFmtId="0" fontId="0" fillId="0" borderId="0" xfId="0" applyAlignment="1">
      <alignment horizontal="center"/>
    </xf>
    <xf numFmtId="0" fontId="0" fillId="0" borderId="4" xfId="0" applyBorder="1" applyAlignment="1">
      <alignment horizontal="center" vertical="center" wrapText="1"/>
    </xf>
    <xf numFmtId="0" fontId="4" fillId="0" borderId="0" xfId="0" applyFont="1" applyAlignment="1">
      <alignment horizont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vertical="center" wrapText="1"/>
    </xf>
    <xf numFmtId="0" fontId="15" fillId="4" borderId="4" xfId="0" applyFont="1" applyFill="1" applyBorder="1" applyAlignment="1">
      <alignment horizontal="center" vertical="center"/>
    </xf>
    <xf numFmtId="178" fontId="27" fillId="5" borderId="4" xfId="22" applyNumberFormat="1" applyFont="1" applyFill="1" applyBorder="1" applyAlignment="1" applyProtection="1">
      <alignment horizontal="center" vertical="center" wrapText="1"/>
      <protection locked="0"/>
    </xf>
    <xf numFmtId="164" fontId="15" fillId="0" borderId="20" xfId="0" applyNumberFormat="1" applyFont="1" applyBorder="1" applyAlignment="1" applyProtection="1">
      <alignment horizontal="center" vertical="center"/>
      <protection locked="0"/>
    </xf>
    <xf numFmtId="0" fontId="17" fillId="2" borderId="20" xfId="0" applyFont="1" applyFill="1" applyBorder="1" applyAlignment="1">
      <alignment vertical="center"/>
    </xf>
    <xf numFmtId="167" fontId="27" fillId="0" borderId="9" xfId="19" applyNumberFormat="1" applyFont="1" applyFill="1" applyBorder="1" applyAlignment="1" applyProtection="1">
      <alignment vertical="center" wrapText="1"/>
      <protection locked="0"/>
    </xf>
    <xf numFmtId="0" fontId="27" fillId="0" borderId="4" xfId="0"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wrapText="1"/>
      <protection locked="0"/>
    </xf>
    <xf numFmtId="15" fontId="27" fillId="0" borderId="4" xfId="0" applyNumberFormat="1" applyFont="1" applyBorder="1" applyAlignment="1" applyProtection="1">
      <alignment horizontal="center" vertical="center" wrapText="1"/>
      <protection locked="0"/>
    </xf>
    <xf numFmtId="9" fontId="27" fillId="0" borderId="4" xfId="45" applyFont="1" applyFill="1" applyBorder="1" applyAlignment="1" applyProtection="1">
      <alignment horizontal="center" vertical="center" wrapText="1"/>
      <protection locked="0"/>
    </xf>
    <xf numFmtId="178" fontId="27" fillId="0" borderId="4" xfId="45" applyNumberFormat="1" applyFont="1" applyFill="1" applyBorder="1" applyAlignment="1" applyProtection="1">
      <alignment horizontal="center" vertical="center" wrapText="1"/>
      <protection locked="0"/>
    </xf>
    <xf numFmtId="0" fontId="49" fillId="0" borderId="4" xfId="40" applyFont="1" applyBorder="1" applyAlignment="1" applyProtection="1">
      <alignment horizontal="center" vertical="center" wrapText="1"/>
      <protection locked="0"/>
    </xf>
    <xf numFmtId="0" fontId="13" fillId="0" borderId="20" xfId="0" applyFont="1" applyBorder="1" applyAlignment="1">
      <alignment vertical="center"/>
    </xf>
    <xf numFmtId="0" fontId="13" fillId="0" borderId="9" xfId="0" applyFont="1" applyBorder="1" applyAlignment="1">
      <alignment vertical="center"/>
    </xf>
    <xf numFmtId="0" fontId="17" fillId="0" borderId="20"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0" fontId="15" fillId="4" borderId="6" xfId="0" applyFont="1" applyFill="1" applyBorder="1" applyAlignment="1" applyProtection="1">
      <alignment horizontal="center" vertical="center" wrapText="1"/>
      <protection locked="0"/>
    </xf>
    <xf numFmtId="178" fontId="27" fillId="0" borderId="4" xfId="22" applyNumberFormat="1" applyFont="1" applyFill="1" applyBorder="1" applyAlignment="1" applyProtection="1">
      <alignment horizontal="center" vertical="center" wrapText="1"/>
      <protection locked="0"/>
    </xf>
    <xf numFmtId="178" fontId="27" fillId="3" borderId="20" xfId="22" applyNumberFormat="1" applyFont="1" applyFill="1" applyBorder="1" applyAlignment="1" applyProtection="1">
      <alignment horizontal="center" vertical="center" wrapText="1"/>
      <protection locked="0"/>
    </xf>
    <xf numFmtId="178" fontId="27" fillId="0" borderId="20" xfId="22" applyNumberFormat="1" applyFont="1" applyFill="1" applyBorder="1" applyAlignment="1" applyProtection="1">
      <alignment horizontal="center" vertical="center" wrapText="1"/>
      <protection locked="0"/>
    </xf>
    <xf numFmtId="164" fontId="15" fillId="0" borderId="5" xfId="0" applyNumberFormat="1" applyFont="1" applyBorder="1" applyAlignment="1" applyProtection="1">
      <alignment horizontal="center" vertical="center"/>
      <protection locked="0"/>
    </xf>
    <xf numFmtId="164" fontId="15" fillId="0" borderId="20" xfId="0" applyNumberFormat="1" applyFont="1" applyBorder="1" applyAlignment="1" applyProtection="1">
      <alignment horizontal="center" vertical="center"/>
      <protection locked="0"/>
    </xf>
    <xf numFmtId="164" fontId="15" fillId="0" borderId="9" xfId="0" applyNumberFormat="1" applyFont="1" applyBorder="1" applyAlignment="1" applyProtection="1">
      <alignment horizontal="center" vertical="center"/>
      <protection locked="0"/>
    </xf>
    <xf numFmtId="0" fontId="15" fillId="4" borderId="4" xfId="0" applyFont="1" applyFill="1" applyBorder="1" applyAlignment="1">
      <alignment horizontal="center" vertical="center" wrapText="1"/>
    </xf>
    <xf numFmtId="0" fontId="15" fillId="4" borderId="4" xfId="0" applyFont="1" applyFill="1" applyBorder="1" applyAlignment="1" applyProtection="1">
      <alignment horizontal="center" vertical="center" wrapText="1"/>
      <protection locked="0"/>
    </xf>
    <xf numFmtId="3" fontId="15" fillId="4" borderId="4" xfId="0" applyNumberFormat="1" applyFont="1" applyFill="1" applyBorder="1" applyAlignment="1" applyProtection="1">
      <alignment horizontal="center" vertical="center" wrapText="1"/>
      <protection locked="0"/>
    </xf>
    <xf numFmtId="0" fontId="14" fillId="4" borderId="53"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5" xfId="0" applyFont="1" applyFill="1" applyBorder="1" applyAlignment="1">
      <alignment horizontal="center" vertical="center"/>
    </xf>
    <xf numFmtId="0" fontId="15" fillId="4" borderId="4" xfId="0" applyFont="1" applyFill="1" applyBorder="1" applyAlignment="1">
      <alignment horizontal="center" vertical="center"/>
    </xf>
    <xf numFmtId="3" fontId="15" fillId="4" borderId="4" xfId="0" applyNumberFormat="1" applyFont="1" applyFill="1" applyBorder="1" applyAlignment="1" applyProtection="1">
      <alignment horizontal="center" vertical="center"/>
      <protection locked="0"/>
    </xf>
    <xf numFmtId="0" fontId="15" fillId="4" borderId="54" xfId="0" applyFont="1" applyFill="1" applyBorder="1" applyAlignment="1" applyProtection="1">
      <alignment horizontal="center" vertical="center"/>
      <protection locked="0"/>
    </xf>
    <xf numFmtId="0" fontId="15" fillId="4" borderId="55" xfId="0" applyFont="1" applyFill="1" applyBorder="1" applyAlignment="1" applyProtection="1">
      <alignment horizontal="center" vertical="center"/>
      <protection locked="0"/>
    </xf>
    <xf numFmtId="0" fontId="15" fillId="0" borderId="16"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15" fillId="0" borderId="62"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42" xfId="0" applyFont="1" applyBorder="1" applyAlignment="1" applyProtection="1">
      <alignment horizontal="center" vertical="center" wrapText="1"/>
      <protection locked="0"/>
    </xf>
    <xf numFmtId="0" fontId="15" fillId="4" borderId="60"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4" xfId="0" applyFont="1" applyFill="1" applyBorder="1" applyAlignment="1">
      <alignment horizontal="center" vertical="center"/>
    </xf>
    <xf numFmtId="9" fontId="15" fillId="4" borderId="23" xfId="0" applyNumberFormat="1" applyFont="1" applyFill="1" applyBorder="1" applyAlignment="1">
      <alignment horizontal="center" vertical="center" wrapText="1"/>
    </xf>
    <xf numFmtId="9" fontId="15" fillId="4" borderId="4" xfId="0" applyNumberFormat="1" applyFont="1" applyFill="1" applyBorder="1" applyAlignment="1">
      <alignment horizontal="center" vertical="center" wrapText="1"/>
    </xf>
    <xf numFmtId="0" fontId="27" fillId="5" borderId="4" xfId="0" applyFont="1" applyFill="1" applyBorder="1" applyAlignment="1" applyProtection="1">
      <alignment horizontal="center" vertical="center" wrapText="1"/>
      <protection locked="0"/>
    </xf>
    <xf numFmtId="178" fontId="27" fillId="5" borderId="4" xfId="22" applyNumberFormat="1" applyFont="1" applyFill="1" applyBorder="1" applyAlignment="1" applyProtection="1">
      <alignment horizontal="center" vertical="center" wrapText="1"/>
      <protection locked="0"/>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4" borderId="23" xfId="0" applyFont="1" applyFill="1" applyBorder="1" applyAlignment="1">
      <alignment horizontal="center" vertical="center"/>
    </xf>
    <xf numFmtId="0" fontId="14" fillId="4" borderId="4" xfId="0" applyFont="1" applyFill="1" applyBorder="1" applyAlignment="1">
      <alignment horizontal="center" vertical="center"/>
    </xf>
    <xf numFmtId="0" fontId="16" fillId="3" borderId="23"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6" fillId="3" borderId="22" xfId="0" applyFont="1" applyFill="1" applyBorder="1" applyAlignment="1">
      <alignment horizontal="center" vertical="center" wrapText="1"/>
    </xf>
    <xf numFmtId="9" fontId="14" fillId="4" borderId="4" xfId="0" applyNumberFormat="1" applyFont="1" applyFill="1" applyBorder="1" applyAlignment="1">
      <alignment horizontal="center" vertical="center" wrapText="1"/>
    </xf>
    <xf numFmtId="0" fontId="32" fillId="5" borderId="0" xfId="39" applyFont="1" applyFill="1" applyAlignment="1">
      <alignment horizontal="left" vertical="center" wrapText="1"/>
    </xf>
    <xf numFmtId="0" fontId="32" fillId="5" borderId="0" xfId="39" applyFont="1" applyFill="1" applyAlignment="1">
      <alignment horizontal="center" vertical="center" wrapText="1"/>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21" fillId="5" borderId="0" xfId="0" applyFont="1" applyFill="1" applyAlignment="1">
      <alignment horizontal="center" vertical="center"/>
    </xf>
    <xf numFmtId="0" fontId="4" fillId="5" borderId="1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10" xfId="0" applyFont="1" applyFill="1" applyBorder="1" applyAlignment="1">
      <alignment horizontal="left" vertical="center"/>
    </xf>
    <xf numFmtId="0" fontId="4" fillId="5" borderId="21" xfId="0" applyFont="1" applyFill="1" applyBorder="1" applyAlignment="1">
      <alignment horizontal="left" vertical="center"/>
    </xf>
    <xf numFmtId="0" fontId="19" fillId="6" borderId="11" xfId="0" applyFont="1" applyFill="1" applyBorder="1" applyAlignment="1">
      <alignment horizontal="left" vertical="center"/>
    </xf>
    <xf numFmtId="0" fontId="19" fillId="6" borderId="12" xfId="0" applyFont="1" applyFill="1" applyBorder="1" applyAlignment="1">
      <alignment horizontal="left" vertical="center"/>
    </xf>
    <xf numFmtId="0" fontId="19" fillId="6" borderId="56" xfId="0" applyFont="1" applyFill="1" applyBorder="1" applyAlignment="1">
      <alignment horizontal="center" vertical="center" wrapText="1"/>
    </xf>
    <xf numFmtId="0" fontId="19" fillId="6" borderId="65" xfId="0" applyFont="1" applyFill="1" applyBorder="1" applyAlignment="1">
      <alignment horizontal="center" vertical="center" wrapText="1"/>
    </xf>
    <xf numFmtId="0" fontId="19" fillId="6" borderId="58" xfId="0" applyFont="1" applyFill="1" applyBorder="1" applyAlignment="1">
      <alignment horizontal="center" vertical="center" wrapText="1"/>
    </xf>
    <xf numFmtId="0" fontId="29" fillId="0" borderId="0" xfId="39" applyFont="1" applyAlignment="1">
      <alignment horizontal="left" vertical="center" wrapText="1"/>
    </xf>
    <xf numFmtId="0" fontId="31" fillId="5" borderId="0" xfId="40" applyFont="1" applyFill="1" applyBorder="1" applyAlignment="1" applyProtection="1">
      <alignment horizontal="left" vertical="center" wrapText="1"/>
    </xf>
    <xf numFmtId="0" fontId="32" fillId="5" borderId="0" xfId="40" applyFont="1" applyFill="1" applyBorder="1" applyAlignment="1" applyProtection="1">
      <alignment horizontal="center" vertical="center" wrapText="1"/>
    </xf>
    <xf numFmtId="0" fontId="31" fillId="5" borderId="0" xfId="39" applyFont="1" applyFill="1" applyAlignment="1">
      <alignment horizontal="left" vertical="center" wrapText="1"/>
    </xf>
    <xf numFmtId="0" fontId="29" fillId="5" borderId="0" xfId="39" applyFont="1" applyFill="1" applyAlignment="1">
      <alignment vertical="center" wrapText="1"/>
    </xf>
    <xf numFmtId="0" fontId="32" fillId="5" borderId="0" xfId="39" applyFont="1" applyFill="1" applyAlignment="1">
      <alignment vertical="center" wrapText="1"/>
    </xf>
    <xf numFmtId="0" fontId="35" fillId="5" borderId="0" xfId="40" applyFont="1" applyFill="1" applyBorder="1" applyAlignment="1" applyProtection="1">
      <alignment horizontal="center" vertical="center" wrapText="1"/>
    </xf>
    <xf numFmtId="14" fontId="14" fillId="0" borderId="20" xfId="0" applyNumberFormat="1" applyFont="1" applyBorder="1" applyAlignment="1">
      <alignment vertical="center"/>
    </xf>
  </cellXfs>
  <cellStyles count="46">
    <cellStyle name="Cabecera 1" xfId="1" xr:uid="{00000000-0005-0000-0000-000000000000}"/>
    <cellStyle name="Cabecera 2" xfId="2" xr:uid="{00000000-0005-0000-0000-000001000000}"/>
    <cellStyle name="Comma" xfId="19" xr:uid="{00000000-0005-0000-0000-000002000000}"/>
    <cellStyle name="Comma [0]_PIB" xfId="3" xr:uid="{00000000-0005-0000-0000-000003000000}"/>
    <cellStyle name="Comma_confisGOBjul2500" xfId="4" xr:uid="{00000000-0005-0000-0000-000004000000}"/>
    <cellStyle name="Comma0" xfId="5" xr:uid="{00000000-0005-0000-0000-000005000000}"/>
    <cellStyle name="Currency" xfId="6" xr:uid="{00000000-0005-0000-0000-000006000000}"/>
    <cellStyle name="Currency [0]_PIB" xfId="7" xr:uid="{00000000-0005-0000-0000-000007000000}"/>
    <cellStyle name="Currency_confisGOBjul2500" xfId="8" xr:uid="{00000000-0005-0000-0000-000008000000}"/>
    <cellStyle name="Currency0" xfId="9" xr:uid="{00000000-0005-0000-0000-000009000000}"/>
    <cellStyle name="Date" xfId="10" xr:uid="{00000000-0005-0000-0000-00000A000000}"/>
    <cellStyle name="Euro" xfId="11" xr:uid="{00000000-0005-0000-0000-00000B000000}"/>
    <cellStyle name="Fecha" xfId="12" xr:uid="{00000000-0005-0000-0000-00000C000000}"/>
    <cellStyle name="Fijo" xfId="13" xr:uid="{00000000-0005-0000-0000-00000D000000}"/>
    <cellStyle name="Fixed" xfId="14" xr:uid="{00000000-0005-0000-0000-00000E000000}"/>
    <cellStyle name="Heading 1" xfId="15" xr:uid="{00000000-0005-0000-0000-00000F000000}"/>
    <cellStyle name="Heading 2" xfId="16" xr:uid="{00000000-0005-0000-0000-000010000000}"/>
    <cellStyle name="Heading1" xfId="17" xr:uid="{00000000-0005-0000-0000-000011000000}"/>
    <cellStyle name="Heading2" xfId="18" xr:uid="{00000000-0005-0000-0000-000012000000}"/>
    <cellStyle name="Hipervínculo" xfId="40" builtinId="8"/>
    <cellStyle name="Millares [0]" xfId="42" builtinId="6"/>
    <cellStyle name="Monetario" xfId="20" xr:uid="{00000000-0005-0000-0000-000015000000}"/>
    <cellStyle name="Monetario0" xfId="21" xr:uid="{00000000-0005-0000-0000-000016000000}"/>
    <cellStyle name="Normal" xfId="0" builtinId="0"/>
    <cellStyle name="Normal 2" xfId="38" xr:uid="{00000000-0005-0000-0000-000018000000}"/>
    <cellStyle name="Normal 2 2" xfId="44" xr:uid="{5AA9EF07-97BC-4117-8BF2-6EE19A7DA858}"/>
    <cellStyle name="Normal 3" xfId="41" xr:uid="{00000000-0005-0000-0000-000056000000}"/>
    <cellStyle name="Normal 7" xfId="39" xr:uid="{00000000-0005-0000-0000-000019000000}"/>
    <cellStyle name="Percent" xfId="22" xr:uid="{00000000-0005-0000-0000-00001A000000}"/>
    <cellStyle name="Porcentaje" xfId="45" builtinId="5"/>
    <cellStyle name="Porcentaje 2" xfId="43" xr:uid="{F428F0ED-9E0F-49B1-A703-F2C0363C252C}"/>
    <cellStyle name="Punto" xfId="23" xr:uid="{00000000-0005-0000-0000-00001C000000}"/>
    <cellStyle name="Punto0" xfId="24" xr:uid="{00000000-0005-0000-0000-00001D000000}"/>
    <cellStyle name="Resumen" xfId="25" xr:uid="{00000000-0005-0000-0000-00001E000000}"/>
    <cellStyle name="Text" xfId="26" xr:uid="{00000000-0005-0000-0000-00001F000000}"/>
    <cellStyle name="Total" xfId="27" builtinId="25" customBuiltin="1"/>
    <cellStyle name="ДАТА" xfId="28" xr:uid="{00000000-0005-0000-0000-000021000000}"/>
    <cellStyle name="ДЕНЕЖНЫЙ_BOPENGC" xfId="29" xr:uid="{00000000-0005-0000-0000-000022000000}"/>
    <cellStyle name="ЗАГОЛОВОК1" xfId="30" xr:uid="{00000000-0005-0000-0000-000023000000}"/>
    <cellStyle name="ЗАГОЛОВОК2" xfId="31" xr:uid="{00000000-0005-0000-0000-000024000000}"/>
    <cellStyle name="ИТОГОВЫЙ" xfId="32" xr:uid="{00000000-0005-0000-0000-000025000000}"/>
    <cellStyle name="Обычный_BOPENGC" xfId="33" xr:uid="{00000000-0005-0000-0000-000026000000}"/>
    <cellStyle name="ПРОЦЕНТНЫЙ_BOPENGC" xfId="34" xr:uid="{00000000-0005-0000-0000-000027000000}"/>
    <cellStyle name="ТЕКСТ" xfId="35" xr:uid="{00000000-0005-0000-0000-000028000000}"/>
    <cellStyle name="ФИКСИРОВАННЫЙ" xfId="36" xr:uid="{00000000-0005-0000-0000-000029000000}"/>
    <cellStyle name="ФИНАНСОВЫЙ_BOPENGC" xfId="37" xr:uid="{00000000-0005-0000-0000-00002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1</xdr:row>
      <xdr:rowOff>179455</xdr:rowOff>
    </xdr:from>
    <xdr:to>
      <xdr:col>1</xdr:col>
      <xdr:colOff>1948377</xdr:colOff>
      <xdr:row>1</xdr:row>
      <xdr:rowOff>593586</xdr:rowOff>
    </xdr:to>
    <xdr:pic>
      <xdr:nvPicPr>
        <xdr:cNvPr id="4" name="Imagen 4">
          <a:extLst>
            <a:ext uri="{FF2B5EF4-FFF2-40B4-BE49-F238E27FC236}">
              <a16:creationId xmlns:a16="http://schemas.microsoft.com/office/drawing/2014/main" id="{94409954-649A-40BE-9E2B-5B759A38D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8537" y="289890"/>
          <a:ext cx="1939231" cy="414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2383</xdr:colOff>
      <xdr:row>0</xdr:row>
      <xdr:rowOff>113180</xdr:rowOff>
    </xdr:from>
    <xdr:ext cx="2102641" cy="319775"/>
    <xdr:pic>
      <xdr:nvPicPr>
        <xdr:cNvPr id="2" name="Imagen 4">
          <a:extLst>
            <a:ext uri="{FF2B5EF4-FFF2-40B4-BE49-F238E27FC236}">
              <a16:creationId xmlns:a16="http://schemas.microsoft.com/office/drawing/2014/main" id="{5846CEFC-B3EF-4424-9828-5441810A8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7633" y="113180"/>
          <a:ext cx="2102641" cy="3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 val="Acciones Pacto Descentralizació"/>
      <sheetName val="Acciones Pacto Étnic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 val="apacdo"/>
      <sheetName val="anual1"/>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s>
    <sheetDataSet>
      <sheetData sheetId="0" refreshError="1">
        <row r="3">
          <cell r="Y3" t="str">
            <v>CUADRO No. 2</v>
          </cell>
        </row>
        <row r="4">
          <cell r="Y4" t="str">
            <v>APROPIACIONES 1998 - 2000</v>
          </cell>
        </row>
        <row r="5">
          <cell r="Y5" t="str">
            <v>RECURSOS NACION</v>
          </cell>
        </row>
        <row r="6">
          <cell r="Y6" t="str">
            <v>Miles de millones de pesos</v>
          </cell>
        </row>
        <row r="8">
          <cell r="Y8"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2">
          <cell r="Z12" t="str">
            <v>(1)</v>
          </cell>
          <cell r="AA12" t="str">
            <v>(2)</v>
          </cell>
          <cell r="AB12" t="str">
            <v>(3)</v>
          </cell>
          <cell r="AC12" t="str">
            <v>(4)=(2/1)</v>
          </cell>
          <cell r="AD12"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8">
          <cell r="Y18" t="str">
            <v>Operación Comercial</v>
          </cell>
          <cell r="Z18">
            <v>0.1</v>
          </cell>
          <cell r="AA18">
            <v>2.9483000000000001</v>
          </cell>
          <cell r="AB18">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5">
          <cell r="Y25" t="str">
            <v>Interna   2/</v>
          </cell>
          <cell r="Z25">
            <v>8713.4544279999991</v>
          </cell>
          <cell r="AA25">
            <v>9697.9</v>
          </cell>
          <cell r="AB25">
            <v>10739</v>
          </cell>
          <cell r="AC25">
            <v>11.297994155298063</v>
          </cell>
          <cell r="AD25">
            <v>10.735313830829352</v>
          </cell>
        </row>
        <row r="26">
          <cell r="Y26" t="str">
            <v>INVERSION</v>
          </cell>
          <cell r="Z26">
            <v>5073.7929515019996</v>
          </cell>
          <cell r="AA26">
            <v>5147.2</v>
          </cell>
          <cell r="AB26">
            <v>3166.3</v>
          </cell>
          <cell r="AC26">
            <v>1.4467884125281438</v>
          </cell>
          <cell r="AD26">
            <v>-38.485001554243084</v>
          </cell>
        </row>
        <row r="27">
          <cell r="Y27" t="str">
            <v>INVERSION</v>
          </cell>
          <cell r="Z27">
            <v>5073.7929515019996</v>
          </cell>
          <cell r="AA27">
            <v>5147.2</v>
          </cell>
          <cell r="AB27">
            <v>3166.3</v>
          </cell>
          <cell r="AC27">
            <v>1.4467884125281438</v>
          </cell>
          <cell r="AD27">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0">
          <cell r="Y30" t="str">
            <v>TOTAL SIN DEUDA</v>
          </cell>
          <cell r="Z30">
            <v>22581.409993345005</v>
          </cell>
          <cell r="AA30">
            <v>27691.102873841002</v>
          </cell>
          <cell r="AB30">
            <v>25915.087354500003</v>
          </cell>
          <cell r="AC30">
            <v>22.627873467608438</v>
          </cell>
          <cell r="AD30">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3">
          <cell r="Y33" t="str">
            <v>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39">
          <cell r="Y39"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4">
          <cell r="Z44" t="str">
            <v>(1)</v>
          </cell>
          <cell r="AA44" t="str">
            <v>(2)</v>
          </cell>
          <cell r="AB44" t="str">
            <v>(3)</v>
          </cell>
          <cell r="AC44" t="str">
            <v>(4)=(2/1)</v>
          </cell>
          <cell r="AD44"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0">
          <cell r="Y50" t="str">
            <v>Operación Comercial</v>
          </cell>
          <cell r="Z50">
            <v>297.30740401700001</v>
          </cell>
          <cell r="AA50">
            <v>206.054391686</v>
          </cell>
          <cell r="AB50">
            <v>281.24733361599999</v>
          </cell>
          <cell r="AC50">
            <v>-30.693151632975201</v>
          </cell>
          <cell r="AD50">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4">
          <cell r="Y54" t="str">
            <v>Interna</v>
          </cell>
          <cell r="Z54">
            <v>21.520985289999999</v>
          </cell>
          <cell r="AA54">
            <v>15.292944167</v>
          </cell>
          <cell r="AB54">
            <v>10.053000000000001</v>
          </cell>
          <cell r="AC54">
            <v>-28.939386552594026</v>
          </cell>
          <cell r="AD54">
            <v>-34.263802376961884</v>
          </cell>
        </row>
        <row r="55">
          <cell r="Y55" t="str">
            <v>INVERSION</v>
          </cell>
          <cell r="Z55">
            <v>2235.8472710000001</v>
          </cell>
          <cell r="AA55">
            <v>2660.3020459999998</v>
          </cell>
          <cell r="AB55">
            <v>2333.1673000000001</v>
          </cell>
          <cell r="AC55">
            <v>18.984068388989694</v>
          </cell>
          <cell r="AD55">
            <v>-12.296902394668896</v>
          </cell>
        </row>
        <row r="56">
          <cell r="Y56" t="str">
            <v>INVERSION</v>
          </cell>
          <cell r="Z56">
            <v>2235.8472710000001</v>
          </cell>
          <cell r="AA56">
            <v>2660.3020459999998</v>
          </cell>
          <cell r="AB56">
            <v>2333.1673000000001</v>
          </cell>
          <cell r="AC56">
            <v>18.984068388989694</v>
          </cell>
          <cell r="AD56">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2">
          <cell r="Y62" t="str">
            <v>TOTAL SIN DEUDA</v>
          </cell>
          <cell r="Z62">
            <v>3895.2206948209996</v>
          </cell>
          <cell r="AA62">
            <v>4262.915433404999</v>
          </cell>
          <cell r="AB62">
            <v>3743.8683276040001</v>
          </cell>
          <cell r="AC62">
            <v>9.439638146122963</v>
          </cell>
          <cell r="AD62">
            <v>-12.175871511164615</v>
          </cell>
        </row>
        <row r="63">
          <cell r="Y63" t="str">
            <v>CUADRO No. 1</v>
          </cell>
        </row>
        <row r="64">
          <cell r="Y64" t="str">
            <v>APROPIACIONES 1998 - 2000</v>
          </cell>
        </row>
        <row r="65">
          <cell r="Y65" t="str">
            <v>TOTAL</v>
          </cell>
        </row>
        <row r="66">
          <cell r="Y66" t="str">
            <v>Miles de millones de pesos</v>
          </cell>
        </row>
        <row r="68">
          <cell r="Y68"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2">
          <cell r="Z72" t="str">
            <v>(1)</v>
          </cell>
          <cell r="AA72" t="str">
            <v>(2)</v>
          </cell>
          <cell r="AB72" t="str">
            <v>(3)</v>
          </cell>
          <cell r="AC72" t="str">
            <v>(4)=(2/1)</v>
          </cell>
          <cell r="AD72" t="str">
            <v>(5)=(3/2)</v>
          </cell>
        </row>
        <row r="73">
          <cell r="Y73" t="str">
            <v>FUNCIONAMIENTO</v>
          </cell>
          <cell r="Z73">
            <v>19166.990465664006</v>
          </cell>
          <cell r="AA73">
            <v>24146.516261246001</v>
          </cell>
          <cell r="AB73">
            <v>24159.488382104002</v>
          </cell>
          <cell r="AC73">
            <v>25.979695688284398</v>
          </cell>
          <cell r="AD73">
            <v>5.3722535862532617E-2</v>
          </cell>
        </row>
        <row r="74">
          <cell r="Y74" t="str">
            <v>FUNCIONAMIENTO</v>
          </cell>
          <cell r="Z74">
            <v>19166.990465664006</v>
          </cell>
          <cell r="AA74">
            <v>24146.516261246001</v>
          </cell>
          <cell r="AB74">
            <v>24159.488382104002</v>
          </cell>
          <cell r="AC74">
            <v>25.979695688284398</v>
          </cell>
          <cell r="AD74">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79">
          <cell r="Y79" t="str">
            <v>Operación Comercial</v>
          </cell>
          <cell r="Z79">
            <v>297.40740401700003</v>
          </cell>
          <cell r="AA79">
            <v>209.00269168599999</v>
          </cell>
          <cell r="AB79">
            <v>284.53468811599998</v>
          </cell>
          <cell r="AC79">
            <v>-29.72512154604825</v>
          </cell>
          <cell r="AD79">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6">
          <cell r="Y86" t="str">
            <v>Interna   2/</v>
          </cell>
          <cell r="Z86">
            <v>8734.9754132899998</v>
          </cell>
          <cell r="AA86">
            <v>9713.192944167</v>
          </cell>
          <cell r="AB86">
            <v>10749.053</v>
          </cell>
          <cell r="AC86">
            <v>11.198858435121316</v>
          </cell>
          <cell r="AD86">
            <v>10.664464937403073</v>
          </cell>
        </row>
        <row r="87">
          <cell r="Y87" t="str">
            <v xml:space="preserve">INVERSION </v>
          </cell>
          <cell r="Z87">
            <v>7309.6402225019992</v>
          </cell>
          <cell r="AA87">
            <v>7807.5020459999996</v>
          </cell>
          <cell r="AB87">
            <v>5499.4673000000003</v>
          </cell>
          <cell r="AC87">
            <v>6.8110304795218513</v>
          </cell>
          <cell r="AD87">
            <v>-29.561756531110607</v>
          </cell>
        </row>
        <row r="88">
          <cell r="Y88" t="str">
            <v>INVERSION</v>
          </cell>
          <cell r="Z88">
            <v>7309.6402225019992</v>
          </cell>
          <cell r="AA88">
            <v>7807.5020459999996</v>
          </cell>
          <cell r="AB88">
            <v>5499.4673000000003</v>
          </cell>
          <cell r="AC88">
            <v>6.8110304795218513</v>
          </cell>
          <cell r="AD88">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1">
          <cell r="Y91" t="str">
            <v>TOTAL SIN DEUDA</v>
          </cell>
          <cell r="Z91">
            <v>26476.630688166002</v>
          </cell>
          <cell r="AA91">
            <v>31954.018307246002</v>
          </cell>
          <cell r="AB91">
            <v>29658.955682104002</v>
          </cell>
          <cell r="AC91">
            <v>20.687630853000382</v>
          </cell>
          <cell r="AD91">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arbocol"/>
      <sheetName val="CODE LIST"/>
      <sheetName val="RESUOPE"/>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 val="anual1"/>
      <sheetName val="apacdo"/>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an.neira@gestiondelriesgo.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P97"/>
  <sheetViews>
    <sheetView showGridLines="0" tabSelected="1" zoomScaleNormal="100" zoomScaleSheetLayoutView="20" zoomScalePageLayoutView="35" workbookViewId="0">
      <selection activeCell="H4" sqref="H4"/>
    </sheetView>
  </sheetViews>
  <sheetFormatPr baseColWidth="10" defaultColWidth="10.85546875" defaultRowHeight="33.75" customHeight="1"/>
  <cols>
    <col min="1" max="1" width="1.42578125" style="16" customWidth="1"/>
    <col min="2" max="2" width="35.5703125" style="19" customWidth="1"/>
    <col min="3" max="3" width="14.7109375" style="20" customWidth="1"/>
    <col min="4" max="4" width="42" style="19" customWidth="1"/>
    <col min="5" max="5" width="14.42578125" style="19" customWidth="1"/>
    <col min="6" max="6" width="17.42578125" style="19" customWidth="1"/>
    <col min="7" max="7" width="23.28515625" style="19" customWidth="1"/>
    <col min="8" max="8" width="21.42578125" style="19" customWidth="1"/>
    <col min="9" max="10" width="14.42578125" style="19" customWidth="1"/>
    <col min="11" max="11" width="12.7109375" style="19" customWidth="1"/>
    <col min="12" max="12" width="13.140625" style="19" customWidth="1"/>
    <col min="13" max="13" width="12.85546875" style="19" customWidth="1"/>
    <col min="14" max="14" width="31.85546875" style="19" customWidth="1"/>
    <col min="15" max="15" width="51.5703125" style="19" customWidth="1"/>
    <col min="16" max="16" width="16.28515625" style="19" customWidth="1"/>
    <col min="17" max="24" width="12.42578125" style="19" customWidth="1"/>
    <col min="25" max="25" width="11.140625" style="21" customWidth="1"/>
    <col min="26" max="29" width="14.7109375" style="21" customWidth="1"/>
    <col min="30" max="30" width="11.140625" style="21" customWidth="1"/>
    <col min="31" max="31" width="15.7109375" style="19" customWidth="1"/>
    <col min="32" max="32" width="20.7109375" style="19" customWidth="1"/>
    <col min="33" max="33" width="14.28515625" style="19" customWidth="1"/>
    <col min="34" max="34" width="11.140625" style="19" customWidth="1"/>
    <col min="35" max="35" width="13.42578125" style="19" customWidth="1"/>
    <col min="36" max="36" width="12.42578125" style="19" customWidth="1"/>
    <col min="37" max="37" width="16.140625" style="19" customWidth="1"/>
    <col min="38" max="46" width="11.140625" style="19" customWidth="1"/>
    <col min="47" max="47" width="13.140625" style="19" bestFit="1" customWidth="1"/>
    <col min="48" max="48" width="10.28515625" style="19" bestFit="1" customWidth="1"/>
    <col min="49" max="49" width="15" style="19" customWidth="1"/>
    <col min="50" max="51" width="11.140625" style="19" customWidth="1"/>
    <col min="52" max="52" width="16.28515625" style="19" bestFit="1" customWidth="1"/>
    <col min="53" max="53" width="19" style="19" customWidth="1"/>
    <col min="54" max="54" width="14.140625" style="19" customWidth="1"/>
    <col min="55" max="55" width="15.28515625" style="19" customWidth="1"/>
    <col min="56" max="56" width="14.140625" style="19" customWidth="1"/>
    <col min="57" max="57" width="9.85546875" style="19" customWidth="1"/>
    <col min="58" max="59" width="15.28515625" style="19" customWidth="1"/>
    <col min="60" max="60" width="19" style="19" customWidth="1"/>
    <col min="61" max="61" width="14.140625" style="19" customWidth="1"/>
    <col min="62" max="62" width="15.28515625" style="19" customWidth="1"/>
    <col min="63" max="63" width="14.140625" style="19" customWidth="1"/>
    <col min="64" max="64" width="9.85546875" style="19" customWidth="1"/>
    <col min="65" max="66" width="15.28515625" style="19" customWidth="1"/>
    <col min="67" max="67" width="19" style="19" customWidth="1"/>
    <col min="68" max="68" width="14.140625" style="19" customWidth="1"/>
    <col min="69" max="69" width="15.28515625" style="19" customWidth="1"/>
    <col min="70" max="70" width="14.140625" style="19" customWidth="1"/>
    <col min="71" max="71" width="9.85546875" style="19" customWidth="1"/>
    <col min="72" max="73" width="15.28515625" style="19" customWidth="1"/>
    <col min="74" max="74" width="19" style="19" customWidth="1"/>
    <col min="75" max="75" width="14.140625" style="19" customWidth="1"/>
    <col min="76" max="76" width="15.28515625" style="19" customWidth="1"/>
    <col min="77" max="77" width="14.140625" style="19" customWidth="1"/>
    <col min="78" max="78" width="9.85546875" style="19" customWidth="1"/>
    <col min="79" max="80" width="15.28515625" style="19" customWidth="1"/>
    <col min="81" max="81" width="19" style="19" customWidth="1"/>
    <col min="82" max="82" width="14.140625" style="19" customWidth="1"/>
    <col min="83" max="83" width="15.28515625" style="19" customWidth="1"/>
    <col min="84" max="84" width="14.140625" style="19" customWidth="1"/>
    <col min="85" max="85" width="9.85546875" style="19" customWidth="1"/>
    <col min="86" max="87" width="15.28515625" style="19" customWidth="1"/>
    <col min="88" max="88" width="19" style="19" customWidth="1"/>
    <col min="89" max="89" width="14.140625" style="19" customWidth="1"/>
    <col min="90" max="90" width="15.28515625" style="19" customWidth="1"/>
    <col min="91" max="91" width="14.140625" style="19" customWidth="1"/>
    <col min="92" max="92" width="9.85546875" style="19" customWidth="1"/>
    <col min="93" max="94" width="15.28515625" style="19" customWidth="1"/>
    <col min="95" max="16384" width="10.85546875" style="19"/>
  </cols>
  <sheetData>
    <row r="1" spans="1:94" s="16" customFormat="1" ht="9" customHeight="1" thickBot="1">
      <c r="C1" s="17"/>
      <c r="Y1" s="18"/>
      <c r="Z1" s="18"/>
      <c r="AA1" s="18"/>
      <c r="AB1" s="18"/>
      <c r="AC1" s="18"/>
      <c r="AD1" s="18"/>
    </row>
    <row r="2" spans="1:94" ht="53.25" customHeight="1" thickBot="1">
      <c r="B2" s="45"/>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row>
    <row r="3" spans="1:94" ht="21" customHeight="1">
      <c r="B3" s="82" t="s">
        <v>0</v>
      </c>
      <c r="C3" s="52" t="s">
        <v>275</v>
      </c>
      <c r="D3" s="83"/>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row>
    <row r="4" spans="1:94" ht="21" customHeight="1">
      <c r="B4" s="56" t="s">
        <v>1</v>
      </c>
      <c r="C4" s="57">
        <v>4076</v>
      </c>
      <c r="D4" s="57"/>
      <c r="E4" s="76"/>
      <c r="F4" s="77"/>
      <c r="G4" s="86" t="s">
        <v>2</v>
      </c>
      <c r="H4" s="268">
        <v>44649</v>
      </c>
      <c r="I4" s="75"/>
      <c r="J4" s="78"/>
      <c r="K4" s="86" t="s">
        <v>3</v>
      </c>
      <c r="L4" s="57"/>
      <c r="M4" s="57"/>
      <c r="N4" s="75"/>
      <c r="O4" s="75"/>
      <c r="P4" s="75"/>
      <c r="Q4" s="75"/>
      <c r="R4" s="74"/>
      <c r="S4" s="79" t="s">
        <v>4</v>
      </c>
      <c r="T4" s="79"/>
      <c r="U4" s="79"/>
      <c r="V4" s="79"/>
      <c r="W4" s="79"/>
      <c r="X4" s="181"/>
      <c r="Y4" s="79"/>
      <c r="Z4" s="201" t="s">
        <v>177</v>
      </c>
      <c r="AA4" s="201"/>
      <c r="AB4" s="201"/>
      <c r="AC4" s="201"/>
      <c r="AD4" s="202"/>
      <c r="AE4" s="81" t="s">
        <v>5</v>
      </c>
      <c r="AF4" s="80"/>
      <c r="AG4" s="191" t="s">
        <v>277</v>
      </c>
      <c r="AH4" s="80"/>
      <c r="AI4" s="80"/>
      <c r="AJ4" s="80"/>
      <c r="AK4" s="80"/>
      <c r="AL4" s="80"/>
      <c r="AM4" s="80"/>
      <c r="AN4" s="80"/>
      <c r="AO4" s="80"/>
      <c r="AP4" s="80"/>
      <c r="AQ4" s="80"/>
      <c r="AR4" s="80"/>
      <c r="AS4" s="80"/>
      <c r="AT4" s="80"/>
      <c r="AU4" s="80"/>
      <c r="AV4" s="80"/>
      <c r="AW4" s="80"/>
      <c r="AX4" s="80"/>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row>
    <row r="5" spans="1:94" ht="21" customHeight="1" thickBot="1">
      <c r="B5" s="84" t="s">
        <v>6</v>
      </c>
      <c r="C5" s="43" t="s">
        <v>276</v>
      </c>
      <c r="D5" s="85"/>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row>
    <row r="6" spans="1:94" ht="33.75" customHeight="1" thickBot="1">
      <c r="B6" s="39"/>
      <c r="C6" s="40"/>
      <c r="D6" s="40"/>
      <c r="E6" s="40"/>
      <c r="F6" s="40"/>
      <c r="G6" s="40"/>
      <c r="H6" s="40"/>
      <c r="I6" s="40"/>
      <c r="J6" s="40"/>
      <c r="K6" s="40"/>
      <c r="L6" s="40"/>
      <c r="M6" s="40"/>
      <c r="N6" s="40"/>
      <c r="O6" s="40"/>
      <c r="P6" s="40"/>
      <c r="Q6" s="42"/>
      <c r="R6" s="42" t="s">
        <v>7</v>
      </c>
      <c r="S6" s="40"/>
      <c r="T6" s="40"/>
      <c r="U6" s="40"/>
      <c r="V6" s="40"/>
      <c r="W6" s="40"/>
      <c r="X6" s="40"/>
      <c r="Y6" s="40"/>
      <c r="Z6" s="40"/>
      <c r="AA6" s="40"/>
      <c r="AB6" s="40"/>
      <c r="AC6" s="40"/>
      <c r="AD6" s="40"/>
      <c r="AE6" s="107"/>
      <c r="AF6" s="40"/>
      <c r="AG6" s="40"/>
      <c r="AH6" s="40"/>
      <c r="AI6" s="40"/>
      <c r="AJ6" s="40"/>
      <c r="AK6" s="40"/>
      <c r="AL6" s="40"/>
      <c r="AM6" s="40"/>
      <c r="AN6" s="40"/>
      <c r="AO6" s="40"/>
      <c r="AP6" s="40"/>
      <c r="AQ6" s="40"/>
      <c r="AR6" s="40"/>
      <c r="AS6" s="40"/>
      <c r="AT6" s="40"/>
      <c r="AU6" s="40"/>
      <c r="AV6" s="40"/>
      <c r="AW6" s="40"/>
      <c r="AX6" s="40"/>
      <c r="AY6" s="40"/>
      <c r="AZ6" s="41"/>
      <c r="BA6" s="42"/>
      <c r="BB6" s="42"/>
      <c r="BC6" s="42"/>
      <c r="BD6" s="42"/>
      <c r="BE6" s="42"/>
      <c r="BF6" s="42"/>
      <c r="BG6" s="42"/>
      <c r="BH6" s="42"/>
      <c r="BI6" s="42"/>
      <c r="BJ6" s="42"/>
      <c r="BK6" s="42"/>
      <c r="BL6" s="42"/>
      <c r="BM6" s="42"/>
      <c r="BN6" s="42"/>
      <c r="BO6" s="42" t="s">
        <v>8</v>
      </c>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row>
    <row r="7" spans="1:94" ht="39.75" customHeight="1">
      <c r="B7" s="232" t="s">
        <v>9</v>
      </c>
      <c r="C7" s="234" t="s">
        <v>10</v>
      </c>
      <c r="D7" s="240" t="s">
        <v>11</v>
      </c>
      <c r="E7" s="234" t="s">
        <v>12</v>
      </c>
      <c r="F7" s="229" t="s">
        <v>13</v>
      </c>
      <c r="G7" s="62" t="s">
        <v>14</v>
      </c>
      <c r="H7" s="62"/>
      <c r="I7" s="62"/>
      <c r="J7" s="62"/>
      <c r="K7" s="62" t="s">
        <v>15</v>
      </c>
      <c r="L7" s="62"/>
      <c r="M7" s="62" t="s">
        <v>16</v>
      </c>
      <c r="N7" s="62"/>
      <c r="O7" s="62"/>
      <c r="P7" s="62"/>
      <c r="Q7" s="62"/>
      <c r="R7" s="62"/>
      <c r="S7" s="62"/>
      <c r="T7" s="62"/>
      <c r="U7" s="62"/>
      <c r="V7" s="62"/>
      <c r="W7" s="62"/>
      <c r="X7" s="62"/>
      <c r="Y7" s="106" t="s">
        <v>17</v>
      </c>
      <c r="Z7" s="63"/>
      <c r="AA7" s="63"/>
      <c r="AB7" s="63"/>
      <c r="AC7" s="63"/>
      <c r="AD7" s="63"/>
      <c r="AE7" s="109" t="s">
        <v>18</v>
      </c>
      <c r="AF7" s="99"/>
      <c r="AG7" s="99"/>
      <c r="AH7" s="99"/>
      <c r="AI7" s="99"/>
      <c r="AJ7" s="99"/>
      <c r="AK7" s="99"/>
      <c r="AL7" s="99"/>
      <c r="AM7" s="99"/>
      <c r="AN7" s="99"/>
      <c r="AO7" s="99"/>
      <c r="AP7" s="99"/>
      <c r="AQ7" s="99"/>
      <c r="AR7" s="99"/>
      <c r="AS7" s="99"/>
      <c r="AT7" s="99"/>
      <c r="AU7" s="99"/>
      <c r="AV7" s="99"/>
      <c r="AW7" s="99"/>
      <c r="AX7" s="99"/>
      <c r="AY7" s="100"/>
      <c r="AZ7" s="214" t="s">
        <v>11</v>
      </c>
      <c r="BA7" s="108" t="s">
        <v>19</v>
      </c>
      <c r="BB7" s="98"/>
      <c r="BC7" s="98"/>
      <c r="BD7" s="98"/>
      <c r="BE7" s="108"/>
      <c r="BF7" s="108"/>
      <c r="BG7" s="108"/>
      <c r="BH7" s="108" t="s">
        <v>20</v>
      </c>
      <c r="BI7" s="98"/>
      <c r="BJ7" s="98"/>
      <c r="BK7" s="98"/>
      <c r="BL7" s="108"/>
      <c r="BM7" s="108"/>
      <c r="BN7" s="108"/>
      <c r="BO7" s="108" t="s">
        <v>21</v>
      </c>
      <c r="BP7" s="98"/>
      <c r="BQ7" s="98"/>
      <c r="BR7" s="98"/>
      <c r="BS7" s="108"/>
      <c r="BT7" s="108"/>
      <c r="BU7" s="108"/>
      <c r="BV7" s="108" t="s">
        <v>22</v>
      </c>
      <c r="BW7" s="98"/>
      <c r="BX7" s="98"/>
      <c r="BY7" s="98"/>
      <c r="BZ7" s="108"/>
      <c r="CA7" s="108"/>
      <c r="CB7" s="108"/>
      <c r="CC7" s="108" t="s">
        <v>23</v>
      </c>
      <c r="CD7" s="98"/>
      <c r="CE7" s="98"/>
      <c r="CF7" s="98"/>
      <c r="CG7" s="108"/>
      <c r="CH7" s="108"/>
      <c r="CI7" s="108"/>
      <c r="CJ7" s="108" t="s">
        <v>24</v>
      </c>
      <c r="CK7" s="98"/>
      <c r="CL7" s="98"/>
      <c r="CM7" s="98"/>
      <c r="CN7" s="108"/>
      <c r="CO7" s="108"/>
      <c r="CP7" s="108"/>
    </row>
    <row r="8" spans="1:94" ht="41.25" customHeight="1">
      <c r="B8" s="233"/>
      <c r="C8" s="235"/>
      <c r="D8" s="217"/>
      <c r="E8" s="235"/>
      <c r="F8" s="230"/>
      <c r="G8" s="217" t="s">
        <v>25</v>
      </c>
      <c r="H8" s="211" t="s">
        <v>26</v>
      </c>
      <c r="I8" s="211" t="s">
        <v>27</v>
      </c>
      <c r="J8" s="211" t="s">
        <v>28</v>
      </c>
      <c r="K8" s="211" t="s">
        <v>29</v>
      </c>
      <c r="L8" s="211" t="s">
        <v>30</v>
      </c>
      <c r="M8" s="217" t="s">
        <v>31</v>
      </c>
      <c r="N8" s="217" t="s">
        <v>32</v>
      </c>
      <c r="O8" s="211" t="s">
        <v>33</v>
      </c>
      <c r="P8" s="211" t="s">
        <v>34</v>
      </c>
      <c r="Q8" s="101" t="s">
        <v>35</v>
      </c>
      <c r="R8" s="101"/>
      <c r="S8" s="212" t="s">
        <v>285</v>
      </c>
      <c r="T8" s="212" t="s">
        <v>286</v>
      </c>
      <c r="U8" s="212" t="s">
        <v>287</v>
      </c>
      <c r="V8" s="212" t="s">
        <v>288</v>
      </c>
      <c r="W8" s="212" t="s">
        <v>289</v>
      </c>
      <c r="X8" s="212" t="s">
        <v>36</v>
      </c>
      <c r="Y8" s="213" t="s">
        <v>290</v>
      </c>
      <c r="Z8" s="213" t="s">
        <v>291</v>
      </c>
      <c r="AA8" s="213" t="s">
        <v>292</v>
      </c>
      <c r="AB8" s="213" t="s">
        <v>293</v>
      </c>
      <c r="AC8" s="213" t="s">
        <v>294</v>
      </c>
      <c r="AD8" s="218" t="s">
        <v>37</v>
      </c>
      <c r="AE8" s="102">
        <v>2022</v>
      </c>
      <c r="AF8" s="61"/>
      <c r="AG8" s="61"/>
      <c r="AH8" s="103"/>
      <c r="AI8" s="102">
        <v>2023</v>
      </c>
      <c r="AJ8" s="61"/>
      <c r="AK8" s="61"/>
      <c r="AL8" s="61"/>
      <c r="AM8" s="102">
        <v>2024</v>
      </c>
      <c r="AN8" s="61"/>
      <c r="AO8" s="61"/>
      <c r="AP8" s="61"/>
      <c r="AQ8" s="102">
        <v>2025</v>
      </c>
      <c r="AR8" s="61"/>
      <c r="AS8" s="61"/>
      <c r="AT8" s="61"/>
      <c r="AU8" s="102">
        <v>2026</v>
      </c>
      <c r="AV8" s="61"/>
      <c r="AW8" s="61"/>
      <c r="AX8" s="103"/>
      <c r="AY8" s="219" t="s">
        <v>37</v>
      </c>
      <c r="AZ8" s="215"/>
      <c r="BA8" s="104" t="s">
        <v>38</v>
      </c>
      <c r="BB8" s="104"/>
      <c r="BC8" s="104"/>
      <c r="BD8" s="104" t="s">
        <v>39</v>
      </c>
      <c r="BE8" s="104"/>
      <c r="BF8" s="203" t="s">
        <v>40</v>
      </c>
      <c r="BG8" s="203" t="s">
        <v>41</v>
      </c>
      <c r="BH8" s="104" t="s">
        <v>38</v>
      </c>
      <c r="BI8" s="104"/>
      <c r="BJ8" s="104"/>
      <c r="BK8" s="104" t="s">
        <v>39</v>
      </c>
      <c r="BL8" s="104"/>
      <c r="BM8" s="203" t="s">
        <v>40</v>
      </c>
      <c r="BN8" s="203" t="s">
        <v>41</v>
      </c>
      <c r="BO8" s="104" t="s">
        <v>38</v>
      </c>
      <c r="BP8" s="104"/>
      <c r="BQ8" s="104"/>
      <c r="BR8" s="104" t="s">
        <v>39</v>
      </c>
      <c r="BS8" s="104"/>
      <c r="BT8" s="203" t="s">
        <v>40</v>
      </c>
      <c r="BU8" s="203" t="s">
        <v>41</v>
      </c>
      <c r="BV8" s="104" t="s">
        <v>38</v>
      </c>
      <c r="BW8" s="104"/>
      <c r="BX8" s="104"/>
      <c r="BY8" s="104" t="s">
        <v>39</v>
      </c>
      <c r="BZ8" s="104"/>
      <c r="CA8" s="203" t="s">
        <v>40</v>
      </c>
      <c r="CB8" s="203" t="s">
        <v>41</v>
      </c>
      <c r="CC8" s="104" t="s">
        <v>38</v>
      </c>
      <c r="CD8" s="104"/>
      <c r="CE8" s="104"/>
      <c r="CF8" s="104" t="s">
        <v>39</v>
      </c>
      <c r="CG8" s="104"/>
      <c r="CH8" s="203" t="s">
        <v>40</v>
      </c>
      <c r="CI8" s="203" t="s">
        <v>41</v>
      </c>
      <c r="CJ8" s="104" t="s">
        <v>38</v>
      </c>
      <c r="CK8" s="104"/>
      <c r="CL8" s="104"/>
      <c r="CM8" s="104" t="s">
        <v>39</v>
      </c>
      <c r="CN8" s="104"/>
      <c r="CO8" s="203" t="s">
        <v>40</v>
      </c>
      <c r="CP8" s="203" t="s">
        <v>41</v>
      </c>
    </row>
    <row r="9" spans="1:94" ht="41.25" customHeight="1">
      <c r="B9" s="233"/>
      <c r="C9" s="235"/>
      <c r="D9" s="217"/>
      <c r="E9" s="235"/>
      <c r="F9" s="231"/>
      <c r="G9" s="217"/>
      <c r="H9" s="211"/>
      <c r="I9" s="211"/>
      <c r="J9" s="211"/>
      <c r="K9" s="211"/>
      <c r="L9" s="211"/>
      <c r="M9" s="217"/>
      <c r="N9" s="217"/>
      <c r="O9" s="211"/>
      <c r="P9" s="211"/>
      <c r="Q9" s="105" t="s">
        <v>42</v>
      </c>
      <c r="R9" s="105" t="s">
        <v>43</v>
      </c>
      <c r="S9" s="212"/>
      <c r="T9" s="212"/>
      <c r="U9" s="212"/>
      <c r="V9" s="212"/>
      <c r="W9" s="212"/>
      <c r="X9" s="212"/>
      <c r="Y9" s="213"/>
      <c r="Z9" s="213"/>
      <c r="AA9" s="213"/>
      <c r="AB9" s="213"/>
      <c r="AC9" s="213"/>
      <c r="AD9" s="218"/>
      <c r="AE9" s="105" t="s">
        <v>44</v>
      </c>
      <c r="AF9" s="105" t="s">
        <v>45</v>
      </c>
      <c r="AG9" s="105" t="s">
        <v>46</v>
      </c>
      <c r="AH9" s="105" t="s">
        <v>47</v>
      </c>
      <c r="AI9" s="105" t="s">
        <v>44</v>
      </c>
      <c r="AJ9" s="105" t="s">
        <v>45</v>
      </c>
      <c r="AK9" s="105" t="s">
        <v>46</v>
      </c>
      <c r="AL9" s="105" t="s">
        <v>47</v>
      </c>
      <c r="AM9" s="188" t="s">
        <v>44</v>
      </c>
      <c r="AN9" s="188" t="s">
        <v>45</v>
      </c>
      <c r="AO9" s="188" t="s">
        <v>46</v>
      </c>
      <c r="AP9" s="188" t="s">
        <v>47</v>
      </c>
      <c r="AQ9" s="188" t="s">
        <v>44</v>
      </c>
      <c r="AR9" s="188" t="s">
        <v>45</v>
      </c>
      <c r="AS9" s="188" t="s">
        <v>46</v>
      </c>
      <c r="AT9" s="188" t="s">
        <v>47</v>
      </c>
      <c r="AU9" s="105" t="s">
        <v>44</v>
      </c>
      <c r="AV9" s="105" t="s">
        <v>45</v>
      </c>
      <c r="AW9" s="105" t="s">
        <v>46</v>
      </c>
      <c r="AX9" s="105" t="s">
        <v>47</v>
      </c>
      <c r="AY9" s="220"/>
      <c r="AZ9" s="216"/>
      <c r="BA9" s="97" t="s">
        <v>48</v>
      </c>
      <c r="BB9" s="97" t="s">
        <v>49</v>
      </c>
      <c r="BC9" s="97" t="s">
        <v>50</v>
      </c>
      <c r="BD9" s="97" t="s">
        <v>51</v>
      </c>
      <c r="BE9" s="97" t="s">
        <v>52</v>
      </c>
      <c r="BF9" s="204"/>
      <c r="BG9" s="204"/>
      <c r="BH9" s="97" t="s">
        <v>48</v>
      </c>
      <c r="BI9" s="97" t="s">
        <v>49</v>
      </c>
      <c r="BJ9" s="97" t="s">
        <v>50</v>
      </c>
      <c r="BK9" s="97" t="s">
        <v>51</v>
      </c>
      <c r="BL9" s="97" t="s">
        <v>52</v>
      </c>
      <c r="BM9" s="204"/>
      <c r="BN9" s="204"/>
      <c r="BO9" s="97" t="s">
        <v>48</v>
      </c>
      <c r="BP9" s="97" t="s">
        <v>49</v>
      </c>
      <c r="BQ9" s="97" t="s">
        <v>50</v>
      </c>
      <c r="BR9" s="97" t="s">
        <v>51</v>
      </c>
      <c r="BS9" s="97" t="s">
        <v>52</v>
      </c>
      <c r="BT9" s="204"/>
      <c r="BU9" s="204"/>
      <c r="BV9" s="97" t="s">
        <v>48</v>
      </c>
      <c r="BW9" s="97" t="s">
        <v>49</v>
      </c>
      <c r="BX9" s="97" t="s">
        <v>50</v>
      </c>
      <c r="BY9" s="97" t="s">
        <v>51</v>
      </c>
      <c r="BZ9" s="97" t="s">
        <v>52</v>
      </c>
      <c r="CA9" s="204"/>
      <c r="CB9" s="204"/>
      <c r="CC9" s="97" t="s">
        <v>48</v>
      </c>
      <c r="CD9" s="97" t="s">
        <v>49</v>
      </c>
      <c r="CE9" s="97" t="s">
        <v>50</v>
      </c>
      <c r="CF9" s="97" t="s">
        <v>51</v>
      </c>
      <c r="CG9" s="97" t="s">
        <v>52</v>
      </c>
      <c r="CH9" s="204"/>
      <c r="CI9" s="204"/>
      <c r="CJ9" s="97" t="s">
        <v>48</v>
      </c>
      <c r="CK9" s="97" t="s">
        <v>49</v>
      </c>
      <c r="CL9" s="97" t="s">
        <v>50</v>
      </c>
      <c r="CM9" s="97" t="s">
        <v>51</v>
      </c>
      <c r="CN9" s="97" t="s">
        <v>52</v>
      </c>
      <c r="CO9" s="204"/>
      <c r="CP9" s="204"/>
    </row>
    <row r="10" spans="1:94" ht="114.75">
      <c r="B10" s="236" t="s">
        <v>278</v>
      </c>
      <c r="C10" s="237">
        <v>1</v>
      </c>
      <c r="D10" s="192" t="s">
        <v>283</v>
      </c>
      <c r="E10" s="189">
        <v>0.3</v>
      </c>
      <c r="F10" s="193" t="s">
        <v>246</v>
      </c>
      <c r="G10" s="193" t="s">
        <v>279</v>
      </c>
      <c r="H10" s="193" t="s">
        <v>299</v>
      </c>
      <c r="I10" s="193" t="s">
        <v>280</v>
      </c>
      <c r="J10" s="198" t="s">
        <v>281</v>
      </c>
      <c r="K10" s="194">
        <v>44682</v>
      </c>
      <c r="L10" s="194">
        <v>44743</v>
      </c>
      <c r="M10" s="195" t="s">
        <v>151</v>
      </c>
      <c r="N10" s="195" t="s">
        <v>282</v>
      </c>
      <c r="O10" s="195" t="s">
        <v>284</v>
      </c>
      <c r="P10" s="195" t="s">
        <v>154</v>
      </c>
      <c r="Q10" s="197">
        <v>0.66700000000000004</v>
      </c>
      <c r="R10" s="27">
        <v>2022</v>
      </c>
      <c r="S10" s="196">
        <v>1</v>
      </c>
      <c r="T10" s="130"/>
      <c r="U10" s="130"/>
      <c r="V10" s="130"/>
      <c r="W10" s="130"/>
      <c r="X10" s="196">
        <v>1</v>
      </c>
      <c r="Y10" s="110"/>
      <c r="Z10" s="110"/>
      <c r="AA10" s="110"/>
      <c r="AB10" s="110"/>
      <c r="AC10" s="110"/>
      <c r="AD10" s="110" t="str">
        <f>IF(SUM(Y10:AC10)=0,"",SUM(Y10:AC10))</f>
        <v/>
      </c>
      <c r="AE10" s="111"/>
      <c r="AF10" s="27" t="s">
        <v>227</v>
      </c>
      <c r="AG10" s="111"/>
      <c r="AH10" s="27"/>
      <c r="AI10" s="111"/>
      <c r="AJ10" s="27"/>
      <c r="AK10" s="111"/>
      <c r="AL10" s="27"/>
      <c r="AM10" s="27"/>
      <c r="AN10" s="27"/>
      <c r="AO10" s="27"/>
      <c r="AP10" s="27"/>
      <c r="AQ10" s="27"/>
      <c r="AR10" s="27"/>
      <c r="AS10" s="27"/>
      <c r="AT10" s="27"/>
      <c r="AU10" s="111"/>
      <c r="AV10" s="27"/>
      <c r="AW10" s="111"/>
      <c r="AX10" s="27"/>
      <c r="AY10" s="112" t="str">
        <f>IF(SUM(AE10,AG10,AI10,AK10,AU10,AW10)=0,"",SUM(AE10,AG10,AI10,AK10,AU10,AW10))</f>
        <v/>
      </c>
      <c r="AZ10" s="28" t="s">
        <v>53</v>
      </c>
      <c r="BA10" s="126"/>
      <c r="BB10" s="51" t="str">
        <f>IF(BA10="","",IF(IF(OR(P10=Desplegables!$B$5,P10=Desplegables!$B$6,),(Q10-BA10)/(Q10-S10),BA10/S10)&lt;0,0%,IF(IF(OR(P10=Desplegables!$B$5,P10=Desplegables!$B$6,),(Q10-BA10)/(Q10-S10),BA10/S10)&gt;1,100%,IF(OR(P10=Desplegables!$B$5,P10=Desplegables!$B$6,),(Q10-BA10)/(Q10-S10),BA10/S10))))</f>
        <v/>
      </c>
      <c r="BC10" s="51" t="str">
        <f>IF(BA10="","",IF(IF(OR(P10=Desplegables!$B$5,P10=Desplegables!$B$6,),(Q10-BA10)/(Q10-X10),BA10/X10)&lt;0,0%,IF(IF(OR(P10=Desplegables!$B$5,P10=Desplegables!$B$6,),(Q10-BA10)/(Q10-X10),BA10/X10)&gt;1,100%,IF(OR(P10=Desplegables!$B$5,P10=Desplegables!$B$6,),(Q10-BA10)/(Q10-X10),BA10/X10))))</f>
        <v/>
      </c>
      <c r="BD10" s="111"/>
      <c r="BE10" s="51" t="str">
        <f>IF(BD10="","",IF(BD10/SUM(AE10,AG10)&gt;1,100%,BD10/SUM(AE10,AG10)))</f>
        <v/>
      </c>
      <c r="BF10" s="205">
        <f>IFERROR((SUMPRODUCT($E$10:$E$11,BB10:BB11)*100%)/SUM($E$10:$E$11),"")</f>
        <v>0</v>
      </c>
      <c r="BG10" s="205">
        <f>IFERROR((SUMPRODUCT($E$10:$E$11,BC10:BC11)*100%)/SUM($E$10:$E$11),"")</f>
        <v>0</v>
      </c>
      <c r="BH10" s="126"/>
      <c r="BI10" s="51" t="str">
        <f>IF(BH10="","",IF(IF(OR(P10=Desplegables!$B$5,P10=Desplegables!$B$6,),(Q10-BH10)/(Q10-S10),BH10/S10)&lt;0,0%,IF(IF(OR(P10=Desplegables!$B$5,P10=Desplegables!$B$6,),(Q10-BH10)/(Q10-S10),BH10/S10)&gt;1,100%,IF(OR(P10=Desplegables!$B$5,P10=Desplegables!$B$6,),(Q10-BH10)/(Q10-S10),BH10/S10))))</f>
        <v/>
      </c>
      <c r="BJ10" s="51" t="str">
        <f>IF(BH10="","",IF(IF(OR(P10=Desplegables!$B$5,P10=Desplegables!$B$6,),(Q10-BH10)/(Q10-X10),BH10/X10)&lt;0,0%,IF(IF(OR(P10=Desplegables!$B$5,P10=Desplegables!$B$6,),(Q10-BH10)/(Q10-X10),BH10/X10)&gt;1,100%,IF(OR(P10=Desplegables!$B$5,P10=Desplegables!$B$6,),(Q10-BH10)/(Q10-X10),BH10/X10))))</f>
        <v/>
      </c>
      <c r="BK10" s="111"/>
      <c r="BL10" s="51" t="str">
        <f>IF(SUM(BD10,BK10)=0,"",IF(SUM(BD10,BK10)/SUM(AE10,AG10)&gt;1,100%,SUM(BD10,BK10)/SUM(AE10,AG10)))</f>
        <v/>
      </c>
      <c r="BM10" s="205">
        <f>IFERROR((SUMPRODUCT($E$10:$E$11,BI10:BI11)*100%)/SUM($E$10:$E$11),"")</f>
        <v>0</v>
      </c>
      <c r="BN10" s="205">
        <f>IFERROR((SUMPRODUCT($E$10:$E$11,BJ10:BJ11)*100%)/SUM($E$10:$E$11),"")</f>
        <v>0</v>
      </c>
      <c r="BO10" s="126"/>
      <c r="BP10" s="51" t="str">
        <f>IF(BO10="","",IF(IF(OR(P10=Desplegables!$B$5,P10=Desplegables!$B$6,),(Q10-BO10)/(Q10-W10),BO10/W10)&lt;0,0%,IF(IF(OR(P10=Desplegables!$B$5,P10=Desplegables!$B$6,),(Q10-BO10)/(Q10-W10),BO10/W10)&gt;1,100%,IF(OR(P10=Desplegables!$B$5,P10=Desplegables!$B$6,),(Q10-BO10)/(Q10-W10),BO10/W10))))</f>
        <v/>
      </c>
      <c r="BQ10" s="51" t="str">
        <f>IF(BO10="","",IF(IF(OR(P10=Desplegables!$B$5,P10=Desplegables!$B$6,),(Q10-BO10)/(Q10-X10),IF(P10=Desplegables!$B$3,AVERAGE(BO10,BH10)/X10,BO10/X10))&lt;0,0%,IF(IF(OR(P10=Desplegables!$B$5,P10=Desplegables!$B$6,),(Q10-BO10)/(Q10-X10),IF(P10=Desplegables!$B$3,AVERAGE(BO10,BH10)/X10,BO10/X10))&gt;1,100%,IF(OR(P10=Desplegables!$B$5,P10=Desplegables!$B$6,),(Q10-BO10)/(Q10-X10),IF(P10=Desplegables!$B$3,AVERAGE(BO10,BH10)/X10,BO10/X10)))))</f>
        <v/>
      </c>
      <c r="BR10" s="111"/>
      <c r="BS10" s="51" t="str">
        <f>IF(BR10="","",IF(BR10/SUM(AI10,AK10)&gt;1,100%,BR10/SUM(AI10,AK10)))</f>
        <v/>
      </c>
      <c r="BT10" s="205">
        <f>IFERROR((SUMPRODUCT($E$10:$E$11,BP10:BP11)*100%)/SUM($E$10:$E$11),"")</f>
        <v>0</v>
      </c>
      <c r="BU10" s="205">
        <f>IFERROR((SUMPRODUCT($E$10:$E$11,BQ10:BQ11)*100%)/SUM($E$10:$E$11),"")</f>
        <v>0</v>
      </c>
      <c r="BV10" s="126"/>
      <c r="BW10" s="51" t="str">
        <f>IF(BV10="","",IF(IF(OR(P10=Desplegables!$B$5,P10=Desplegables!$B$6,),(Q10-BV10)/(Q10-W10),BV10/W10)&lt;0,0%,IF(IF(OR(P10=Desplegables!$B$5,P10=Desplegables!$B$6,),(Q10-BV10)/(Q10-W10),BV10/W10)&gt;1,100%,IF(OR(P10=Desplegables!$B$5,P10=Desplegables!$B$6,),(Q10-BV10)/(Q10-W10),BV10/W10))))</f>
        <v/>
      </c>
      <c r="BX10" s="51" t="str">
        <f>IF(BV10="","",IF(IF(OR(P10=Desplegables!$B$5,P10=Desplegables!$B$6,),(Q10-BV10)/(Q10-X10),IF(P10=Desplegables!$B$3,AVERAGE(BV10,BH10)/X10,BV10/X10))&lt;0,0%,IF(IF(OR(P10=Desplegables!$B$5,P10=Desplegables!$B$6,),(Q10-BV10)/(Q10-X10),IF(P10=Desplegables!$B$3,AVERAGE(BV10,BH10)/X10,BV10/X10))&gt;1,100%,IF(OR(P10=Desplegables!$B$5,P10=Desplegables!$B$6,),(Q10-BV10)/(Q10-X10),IF(P10=Desplegables!$B$3,AVERAGE(BV10,BH10)/X10,BV10/X10)))))</f>
        <v/>
      </c>
      <c r="BY10" s="111"/>
      <c r="BZ10" s="51" t="str">
        <f>IF(SUM(BR10,BY10)=0,"",IF(SUM(BR10,BY10)/SUM(AI10,AK10)&gt;1,100%,SUM(BR10,BY10)/SUM(AI10,AK10)))</f>
        <v/>
      </c>
      <c r="CA10" s="205">
        <f>IFERROR((SUMPRODUCT($E$10:$E$11,BW10:BW11)*100%)/SUM($E$10:$E$11),"")</f>
        <v>0</v>
      </c>
      <c r="CB10" s="205">
        <f>IFERROR((SUMPRODUCT($E$10:$E$11,BX10:BX11)*100%)/SUM($E$10:$E$11),"")</f>
        <v>0</v>
      </c>
      <c r="CC10" s="126"/>
      <c r="CD10" s="51" t="str">
        <f>IF(CC10="","",IF(IF(OR(P10=Desplegables!$B$5,P10=Desplegables!$B$6,),(Q10-CC10)/(Q10-X10),IF(P10=Desplegables!$B$3,CC10/#REF!,CC10/X10))&lt;0,0%,IF(IF(OR(P10=Desplegables!$B$5,P10=Desplegables!$B$6,),(Q10-CC10)/(Q10-X10),IF(P10=Desplegables!$B$3,CC10/#REF!,CC10/X10))&gt;1,100%,IF(OR(P10=Desplegables!$B$5,P10=Desplegables!$B$6,),(Q10-CC10)/(Q10-X10),IF(P10=Desplegables!$B$3,CC10/#REF!,CC10/X10)))))</f>
        <v/>
      </c>
      <c r="CE10" s="51" t="str">
        <f>IF(CC10="","",IF(IF(OR(P10=Desplegables!$B$5,P10=Desplegables!$B$6,),(Q10-CC10)/(Q10-X10),IF(P10=Desplegables!$B$3,AVERAGE(CC10,BV10,BH10)/X10,CC10/X10))&lt;0,0%,IF(IF(OR(P10=Desplegables!$B$5,P10=Desplegables!$B$6,),(Q10-CC10)/(Q10-X10),IF(P10=Desplegables!$B$3,AVERAGE(CC10,BV10,BH10)/X10,CC10/X10))&gt;1,100%,IF(OR(P10=Desplegables!$B$5,P10=Desplegables!$B$6,),(Q10-CC10)/(Q10-X10),IF(P10=Desplegables!$B$3,AVERAGE(CC10,BV10,BH10)/X10,CC10/X10)))))</f>
        <v/>
      </c>
      <c r="CF10" s="111"/>
      <c r="CG10" s="51" t="str">
        <f>IF(CF10="","",IF(CF10/SUM(AU10,AW10)&gt;1,100%,CF10/SUM(AU10,AW10)))</f>
        <v/>
      </c>
      <c r="CH10" s="205">
        <f>IFERROR((SUMPRODUCT($E$10:$E$11,CD10:CD11)*100%)/SUM($E$10:$E$11),"")</f>
        <v>0</v>
      </c>
      <c r="CI10" s="205">
        <f>IFERROR((SUMPRODUCT($E$10:$E$11,CE10:CE11)*100%)/SUM($E$10:$E$11),"")</f>
        <v>0</v>
      </c>
      <c r="CJ10" s="126"/>
      <c r="CK10" s="51" t="str">
        <f>IF(CJ10="","",IF(IF(OR(P10=Desplegables!$B$5,P10=Desplegables!$B$6,),(Q10-CJ10)/(Q10-X10),IF(P10=Desplegables!$B$3,CJ10/#REF!,CJ10/X10))&lt;0,0%,IF(IF(OR(P10=Desplegables!$B$5,P10=Desplegables!$B$6,),(Q10-CJ10)/(Q10-X10),IF(P10=Desplegables!$B$3,CJ10/#REF!,CJ10/X10))&gt;1,100%,IF(OR(P10=Desplegables!$B$5,P10=Desplegables!$B$6,),(Q10-CJ10)/(Q10-X10),IF(P10=Desplegables!$B$3,CJ10/#REF!,CJ10/X10)))))</f>
        <v/>
      </c>
      <c r="CL10" s="51" t="str">
        <f>IF(CJ10="","",IF(IF(OR(P10=Desplegables!$B$5,P10=Desplegables!$B$6,),(Q10-CJ10)/(Q10-X10),IF(P10=Desplegables!$B$3,AVERAGE(CJ10,BV10,BH10)/X10,CJ10/X10))&lt;0,0%,IF(IF(OR(P10=Desplegables!$B$5,P10=Desplegables!$B$6,),(Q10-CJ10)/(Q10-X10),IF(P10=Desplegables!$B$3,AVERAGE(CJ10,BV10,BH10)/X10,CJ10/X10))&gt;1,100%,IF(OR(P10=Desplegables!$B$5,P10=Desplegables!$B$6,),(Q10-CJ10)/(Q10-X10),IF(P10=Desplegables!$B$3,AVERAGE(CJ10,BV10,BH10)/X10,CJ10/X10)))))</f>
        <v/>
      </c>
      <c r="CM10" s="111"/>
      <c r="CN10" s="51" t="str">
        <f>IF(SUM(CF10,CM10)=0,"",IF(SUM(CF10,CM10)/SUM(AU10,AW10)&gt;1,100%,SUM(CF10,CM10)/SUM(AU10,AW10)))</f>
        <v/>
      </c>
      <c r="CO10" s="205">
        <f>IFERROR((SUMPRODUCT($E$10:$E$11,CK10:CK11)*100%)/SUM($E$10:$E$11),"")</f>
        <v>0</v>
      </c>
      <c r="CP10" s="205">
        <f>IFERROR((SUMPRODUCT($E$10:$E$11,CL10:CL11)*100%)/SUM($E$10:$E$11),"")</f>
        <v>0</v>
      </c>
    </row>
    <row r="11" spans="1:94" ht="113.25" customHeight="1" thickBot="1">
      <c r="B11" s="236"/>
      <c r="C11" s="237"/>
      <c r="D11" s="192" t="s">
        <v>295</v>
      </c>
      <c r="E11" s="189">
        <v>0.7</v>
      </c>
      <c r="F11" s="193" t="s">
        <v>296</v>
      </c>
      <c r="G11" s="193" t="s">
        <v>279</v>
      </c>
      <c r="H11" s="193" t="s">
        <v>299</v>
      </c>
      <c r="I11" s="193" t="s">
        <v>280</v>
      </c>
      <c r="J11" s="198" t="s">
        <v>281</v>
      </c>
      <c r="K11" s="194">
        <v>44682</v>
      </c>
      <c r="L11" s="194">
        <v>46387</v>
      </c>
      <c r="M11" s="195" t="s">
        <v>153</v>
      </c>
      <c r="N11" s="195" t="s">
        <v>297</v>
      </c>
      <c r="O11" s="195" t="s">
        <v>298</v>
      </c>
      <c r="P11" s="195" t="s">
        <v>154</v>
      </c>
      <c r="Q11" s="197">
        <v>0</v>
      </c>
      <c r="R11" s="27">
        <v>2022</v>
      </c>
      <c r="S11" s="196">
        <v>0.2</v>
      </c>
      <c r="T11" s="196">
        <v>0.4</v>
      </c>
      <c r="U11" s="196">
        <v>0.6</v>
      </c>
      <c r="V11" s="196">
        <v>0.8</v>
      </c>
      <c r="W11" s="196">
        <v>1</v>
      </c>
      <c r="X11" s="196">
        <v>1</v>
      </c>
      <c r="Y11" s="110"/>
      <c r="Z11" s="110"/>
      <c r="AA11" s="110"/>
      <c r="AB11" s="110"/>
      <c r="AC11" s="110"/>
      <c r="AD11" s="110" t="str">
        <f>IF(SUM(Y11:AC11)=0,"",SUM(Y11:AC11))</f>
        <v/>
      </c>
      <c r="AE11" s="111"/>
      <c r="AF11" s="27" t="s">
        <v>227</v>
      </c>
      <c r="AG11" s="111"/>
      <c r="AH11" s="27"/>
      <c r="AI11" s="111"/>
      <c r="AJ11" s="27" t="s">
        <v>227</v>
      </c>
      <c r="AK11" s="111"/>
      <c r="AL11" s="27"/>
      <c r="AM11" s="27"/>
      <c r="AN11" s="27" t="s">
        <v>227</v>
      </c>
      <c r="AO11" s="27"/>
      <c r="AP11" s="27"/>
      <c r="AQ11" s="27"/>
      <c r="AR11" s="27" t="s">
        <v>227</v>
      </c>
      <c r="AS11" s="27"/>
      <c r="AT11" s="27"/>
      <c r="AU11" s="110"/>
      <c r="AV11" s="27" t="s">
        <v>227</v>
      </c>
      <c r="AW11" s="110"/>
      <c r="AX11" s="27"/>
      <c r="AY11" s="112" t="str">
        <f>IF(SUM(AE11,AG11,AI11,AK11,AU11,AW11)=0,"",SUM(AE11,AG11,AI11,AK11,AU11,AW11))</f>
        <v/>
      </c>
      <c r="AZ11" s="28" t="s">
        <v>54</v>
      </c>
      <c r="BA11" s="126"/>
      <c r="BB11" s="51" t="str">
        <f>IF(BA11="","",IF(IF(OR(P11=Desplegables!$B$5,P11=Desplegables!$B$6,),(Q11-BA11)/(Q11-S11),BA11/S11)&lt;0,0%,IF(IF(OR(P11=Desplegables!$B$5,P11=Desplegables!$B$6,),(Q11-BA11)/(Q11-S11),BA11/S11)&gt;1,100%,IF(OR(P11=Desplegables!$B$5,P11=Desplegables!$B$6,),(Q11-BA11)/(Q11-S11),BA11/S11))))</f>
        <v/>
      </c>
      <c r="BC11" s="51" t="str">
        <f>IF(BA11="","",IF(IF(OR(P11=Desplegables!$B$5,P11=Desplegables!$B$6,),(Q11-BA11)/(Q11-X11),BA11/X11)&lt;0,0%,IF(IF(OR(P11=Desplegables!$B$5,P11=Desplegables!$B$6,),(Q11-BA11)/(Q11-X11),BA11/X11)&gt;1,100%,IF(OR(P11=Desplegables!$B$5,P11=Desplegables!$B$6,),(Q11-BA11)/(Q11-X11),BA11/X11))))</f>
        <v/>
      </c>
      <c r="BD11" s="111"/>
      <c r="BE11" s="51" t="str">
        <f>IF(BD11="","",IF(BD11/SUM(AE11,AG11)&gt;1,100%,BD11/SUM(AE11,AG11)))</f>
        <v/>
      </c>
      <c r="BF11" s="205"/>
      <c r="BG11" s="205"/>
      <c r="BH11" s="126"/>
      <c r="BI11" s="51" t="str">
        <f>IF(BH11="","",IF(IF(OR(P11=Desplegables!$B$5,P11=Desplegables!$B$6,),(Q11-BH11)/(Q11-S11),BH11/S11)&lt;0,0%,IF(IF(OR(P11=Desplegables!$B$5,P11=Desplegables!$B$6,),(Q11-BH11)/(Q11-S11),BH11/S11)&gt;1,100%,IF(OR(P11=Desplegables!$B$5,P11=Desplegables!$B$6,),(Q11-BH11)/(Q11-S11),BH11/S11))))</f>
        <v/>
      </c>
      <c r="BJ11" s="51" t="str">
        <f>IF(BH11="","",IF(IF(OR(P11=Desplegables!$B$5,P11=Desplegables!$B$6,),(Q11-BH11)/(Q11-X11),BH11/X11)&lt;0,0%,IF(IF(OR(P11=Desplegables!$B$5,P11=Desplegables!$B$6,),(Q11-BH11)/(Q11-X11),BH11/X11)&gt;1,100%,IF(OR(P11=Desplegables!$B$5,P11=Desplegables!$B$6,),(Q11-BH11)/(Q11-X11),BH11/X11))))</f>
        <v/>
      </c>
      <c r="BK11" s="111"/>
      <c r="BL11" s="51" t="str">
        <f>IF(SUM(BD11,BK11)=0,"",IF(SUM(BD11,BK11)/SUM(AE11,AG11)&gt;1,100%,SUM(BD11,BK11)/SUM(AE11,AG11)))</f>
        <v/>
      </c>
      <c r="BM11" s="205"/>
      <c r="BN11" s="205"/>
      <c r="BO11" s="126"/>
      <c r="BP11" s="51" t="str">
        <f>IF(BO11="","",IF(IF(OR(P11=Desplegables!$B$5,P11=Desplegables!$B$6,),(Q11-BO11)/(Q11-W11),BO11/W11)&lt;0,0%,IF(IF(OR(P11=Desplegables!$B$5,P11=Desplegables!$B$6,),(Q11-BO11)/(Q11-W11),BO11/W11)&gt;1,100%,IF(OR(P11=Desplegables!$B$5,P11=Desplegables!$B$6,),(Q11-BO11)/(Q11-W11),BO11/W11))))</f>
        <v/>
      </c>
      <c r="BQ11" s="51" t="str">
        <f>IF(BO11="","",IF(IF(OR(P11=Desplegables!$B$5,P11=Desplegables!$B$6,),(Q11-BO11)/(Q11-X11),IF(P11=Desplegables!$B$3,AVERAGE(BO11,BH11)/X11,BO11/X11))&lt;0,0%,IF(IF(OR(P11=Desplegables!$B$5,P11=Desplegables!$B$6,),(Q11-BO11)/(Q11-X11),IF(P11=Desplegables!$B$3,AVERAGE(BO11,BH11)/X11,BO11/X11))&gt;1,100%,IF(OR(P11=Desplegables!$B$5,P11=Desplegables!$B$6,),(Q11-BO11)/(Q11-X11),IF(P11=Desplegables!$B$3,AVERAGE(BO11,BH11)/X11,BO11/X11)))))</f>
        <v/>
      </c>
      <c r="BR11" s="111"/>
      <c r="BS11" s="51" t="str">
        <f>IF(BR11="","",IF(BR11/SUM(AI11,AK11)&gt;1,100%,BR11/SUM(AI11,AK11)))</f>
        <v/>
      </c>
      <c r="BT11" s="205"/>
      <c r="BU11" s="205"/>
      <c r="BV11" s="126"/>
      <c r="BW11" s="51" t="str">
        <f>IF(BV11="","",IF(IF(OR(P11=Desplegables!$B$5,P11=Desplegables!$B$6,),(Q11-BV11)/(Q11-W11),BV11/W11)&lt;0,0%,IF(IF(OR(P11=Desplegables!$B$5,P11=Desplegables!$B$6,),(Q11-BV11)/(Q11-W11),BV11/W11)&gt;1,100%,IF(OR(P11=Desplegables!$B$5,P11=Desplegables!$B$6,),(Q11-BV11)/(Q11-W11),BV11/W11))))</f>
        <v/>
      </c>
      <c r="BX11" s="51" t="str">
        <f>IF(BV11="","",IF(IF(OR(P11=Desplegables!$B$5,P11=Desplegables!$B$6,),(Q11-BV11)/(Q11-X11),IF(P11=Desplegables!$B$3,AVERAGE(BV11,BH11)/X11,BV11/X11))&lt;0,0%,IF(IF(OR(P11=Desplegables!$B$5,P11=Desplegables!$B$6,),(Q11-BV11)/(Q11-X11),IF(P11=Desplegables!$B$3,AVERAGE(BV11,BH11)/X11,BV11/X11))&gt;1,100%,IF(OR(P11=Desplegables!$B$5,P11=Desplegables!$B$6,),(Q11-BV11)/(Q11-X11),IF(P11=Desplegables!$B$3,AVERAGE(BV11,BH11)/X11,BV11/X11)))))</f>
        <v/>
      </c>
      <c r="BY11" s="111"/>
      <c r="BZ11" s="51" t="str">
        <f>IF(SUM(BR11,BY11)=0,"",IF(SUM(BR11,BY11)/SUM(AI11,AK11)&gt;1,100%,SUM(BR11,BY11)/SUM(AI11,AK11)))</f>
        <v/>
      </c>
      <c r="CA11" s="205"/>
      <c r="CB11" s="205"/>
      <c r="CC11" s="126"/>
      <c r="CD11" s="51" t="str">
        <f>IF(CC11="","",IF(IF(OR(P11=Desplegables!$B$5,P11=Desplegables!$B$6,),(Q11-CC11)/(Q11-X11),IF(P11=Desplegables!$B$3,CC11/#REF!,CC11/X11))&lt;0,0%,IF(IF(OR(P11=Desplegables!$B$5,P11=Desplegables!$B$6,),(Q11-CC11)/(Q11-X11),IF(P11=Desplegables!$B$3,CC11/#REF!,CC11/X11))&gt;1,100%,IF(OR(P11=Desplegables!$B$5,P11=Desplegables!$B$6,),(Q11-CC11)/(Q11-X11),IF(P11=Desplegables!$B$3,CC11/#REF!,CC11/X11)))))</f>
        <v/>
      </c>
      <c r="CE11" s="51" t="str">
        <f>IF(CC11="","",IF(IF(OR(P11=Desplegables!$B$5,P11=Desplegables!$B$6,),(Q11-CC11)/(Q11-X11),IF(P11=Desplegables!$B$3,AVERAGE(CC11,BV11,BH11)/X11,CC11/X11))&lt;0,0%,IF(IF(OR(P11=Desplegables!$B$5,P11=Desplegables!$B$6,),(Q11-CC11)/(Q11-X11),IF(P11=Desplegables!$B$3,AVERAGE(CC11,BV11,BH11)/X11,CC11/X11))&gt;1,100%,IF(OR(P11=Desplegables!$B$5,P11=Desplegables!$B$6,),(Q11-CC11)/(Q11-X11),IF(P11=Desplegables!$B$3,AVERAGE(CC11,BV11,BH11)/X11,CC11/X11)))))</f>
        <v/>
      </c>
      <c r="CF11" s="111"/>
      <c r="CG11" s="51" t="str">
        <f t="shared" ref="CG11" si="0">IF(CF11="","",IF(CF11/SUM(AU11,AW11)&gt;1,100%,CF11/SUM(AU11,AW11)))</f>
        <v/>
      </c>
      <c r="CH11" s="205"/>
      <c r="CI11" s="205"/>
      <c r="CJ11" s="126"/>
      <c r="CK11" s="51" t="str">
        <f>IF(CJ11="","",IF(IF(OR(P11=Desplegables!$B$5,P11=Desplegables!$B$6,),(Q11-CJ11)/(Q11-X11),IF(P11=Desplegables!$B$3,CJ11/#REF!,CJ11/X11))&lt;0,0%,IF(IF(OR(P11=Desplegables!$B$5,P11=Desplegables!$B$6,),(Q11-CJ11)/(Q11-X11),IF(P11=Desplegables!$B$3,CJ11/#REF!,CJ11/X11))&gt;1,100%,IF(OR(P11=Desplegables!$B$5,P11=Desplegables!$B$6,),(Q11-CJ11)/(Q11-X11),IF(P11=Desplegables!$B$3,CJ11/#REF!,CJ11/X11)))))</f>
        <v/>
      </c>
      <c r="CL11" s="51" t="str">
        <f>IF(CJ11="","",IF(IF(OR(P11=Desplegables!$B$5,P11=Desplegables!$B$6,),(Q11-CJ11)/(Q11-X11),IF(P11=Desplegables!$B$3,AVERAGE(CJ11,BV11,BH11)/X11,CJ11/X11))&lt;0,0%,IF(IF(OR(P11=Desplegables!$B$5,P11=Desplegables!$B$6,),(Q11-CJ11)/(Q11-X11),IF(P11=Desplegables!$B$3,AVERAGE(CJ11,BV11,BH11)/X11,CJ11/X11))&gt;1,100%,IF(OR(P11=Desplegables!$B$5,P11=Desplegables!$B$6,),(Q11-CJ11)/(Q11-X11),IF(P11=Desplegables!$B$3,AVERAGE(CJ11,BV11,BH11)/X11,CJ11/X11)))))</f>
        <v/>
      </c>
      <c r="CM11" s="111"/>
      <c r="CN11" s="51" t="str">
        <f t="shared" ref="CN11" si="1">IF(SUM(CF11,CM11)=0,"",IF(SUM(CF11,CM11)/SUM(AU11,AW11)&gt;1,100%,SUM(CF11,CM11)/SUM(AU11,AW11)))</f>
        <v/>
      </c>
      <c r="CO11" s="205"/>
      <c r="CP11" s="205"/>
    </row>
    <row r="12" spans="1:94" ht="24" customHeight="1">
      <c r="A12" s="53"/>
      <c r="B12" s="55"/>
      <c r="C12" s="54"/>
      <c r="D12" s="54"/>
      <c r="E12" s="54"/>
      <c r="F12" s="54"/>
      <c r="G12" s="54"/>
      <c r="H12" s="54"/>
      <c r="I12" s="54"/>
      <c r="J12" s="54"/>
      <c r="K12" s="54"/>
      <c r="L12" s="54"/>
      <c r="M12" s="54"/>
      <c r="N12" s="54"/>
      <c r="O12" s="54"/>
      <c r="P12" s="54"/>
      <c r="Q12" s="54"/>
      <c r="R12" s="54"/>
      <c r="S12" s="58" t="s">
        <v>55</v>
      </c>
      <c r="T12" s="57"/>
      <c r="U12" s="57"/>
      <c r="V12" s="57"/>
      <c r="W12" s="199"/>
      <c r="X12" s="200"/>
      <c r="Y12" s="29" t="str">
        <f>IF(SUM(Y10:Y11)=0,"",SUM(Y10:Y11))</f>
        <v/>
      </c>
      <c r="Z12" s="29" t="str">
        <f>IF(SUM(Z10:Z11)=0,"",SUM(Z10:Z11))</f>
        <v/>
      </c>
      <c r="AA12" s="29"/>
      <c r="AB12" s="29"/>
      <c r="AC12" s="29"/>
      <c r="AD12" s="26" t="str">
        <f>IF(SUM(Y12:AC12)=0,"",SUM(Y12:AC12))</f>
        <v/>
      </c>
      <c r="AE12" s="208" t="str">
        <f>IF((SUM(AE10:AE11)+SUM(AG10:AG11))=0,"",SUM(AE10:AE11)+SUM(AG10:AG11))</f>
        <v/>
      </c>
      <c r="AF12" s="209"/>
      <c r="AG12" s="209"/>
      <c r="AH12" s="210"/>
      <c r="AI12" s="208" t="str">
        <f>IF((SUM(AI10:AI11)+SUM(AK10:AK11))=0,"",SUM(AI10:AI11)+SUM(AK10:AK11))</f>
        <v/>
      </c>
      <c r="AJ12" s="209"/>
      <c r="AK12" s="209"/>
      <c r="AL12" s="210"/>
      <c r="AM12" s="190"/>
      <c r="AN12" s="190"/>
      <c r="AO12" s="190"/>
      <c r="AP12" s="190"/>
      <c r="AQ12" s="190"/>
      <c r="AR12" s="190"/>
      <c r="AS12" s="190"/>
      <c r="AT12" s="190"/>
      <c r="AU12" s="208" t="str">
        <f>IF((SUM(AU10:AU11)+SUM(AW10:AW11))=0,"",SUM(AU10:AU11)+SUM(AW10:AW11))</f>
        <v/>
      </c>
      <c r="AV12" s="209"/>
      <c r="AW12" s="209"/>
      <c r="AX12" s="210"/>
      <c r="AY12" s="112" t="str">
        <f>IF(SUM(AY10:AY11)=0,"",SUM(AY10:AY11))</f>
        <v/>
      </c>
      <c r="AZ12" s="128"/>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row>
    <row r="13" spans="1:94" ht="68.25" customHeight="1">
      <c r="B13" s="56"/>
      <c r="C13" s="57"/>
      <c r="D13" s="57"/>
      <c r="E13" s="57"/>
      <c r="F13" s="57"/>
      <c r="G13" s="57"/>
      <c r="H13" s="57"/>
      <c r="I13" s="57"/>
      <c r="J13" s="57"/>
      <c r="K13" s="57"/>
      <c r="L13" s="57"/>
      <c r="M13" s="57"/>
      <c r="N13" s="57"/>
      <c r="O13" s="57"/>
      <c r="P13" s="57"/>
      <c r="Q13" s="57"/>
      <c r="R13" s="57" t="s">
        <v>56</v>
      </c>
      <c r="W13" s="54"/>
      <c r="X13" s="54"/>
      <c r="Y13" s="57"/>
      <c r="Z13" s="57"/>
      <c r="AA13" s="57"/>
      <c r="AB13" s="57"/>
      <c r="AC13" s="57"/>
      <c r="AD13" s="58"/>
      <c r="AE13" s="60" t="str">
        <f>IF(OR(Y12="",AE12=""),"",AE12-Y12)</f>
        <v/>
      </c>
      <c r="AF13" s="65"/>
      <c r="AG13" s="64"/>
      <c r="AH13" s="66"/>
      <c r="AI13" s="60" t="str">
        <f>IF(OR(Z12="",AI12=""),"",AI12-Z12)</f>
        <v/>
      </c>
      <c r="AJ13" s="65"/>
      <c r="AK13" s="64"/>
      <c r="AL13" s="66"/>
      <c r="AM13" s="65"/>
      <c r="AN13" s="65"/>
      <c r="AO13" s="65"/>
      <c r="AP13" s="65"/>
      <c r="AQ13" s="65"/>
      <c r="AR13" s="65"/>
      <c r="AS13" s="65"/>
      <c r="AT13" s="65"/>
      <c r="AU13" s="60"/>
      <c r="AV13" s="65"/>
      <c r="AW13" s="64"/>
      <c r="AX13" s="66"/>
      <c r="AY13" s="60" t="str">
        <f>IF(OR(AY12="",AD12=""),"",AY12-AD12)</f>
        <v/>
      </c>
      <c r="AZ13" s="129" t="s">
        <v>57</v>
      </c>
      <c r="BA13" s="207"/>
      <c r="BB13" s="207"/>
      <c r="BC13" s="207"/>
      <c r="BD13" s="120" t="str">
        <f>IF(SUM(BD10:BD11)=0,"",SUM(BD10:BD11))</f>
        <v/>
      </c>
      <c r="BE13" s="51" t="str">
        <f>IFERROR(BD13/AE12,"")</f>
        <v/>
      </c>
      <c r="BF13" s="125" t="str">
        <f>IF(SUMPRODUCT(BF10:BF11,$C$10:$C$11)=0,"",SUMPRODUCT(BF10:BF11,$C$10:$C$11))</f>
        <v/>
      </c>
      <c r="BG13" s="125" t="str">
        <f>IF(SUMPRODUCT(BG10:BG11,$C$10:$C$11)=0,"",SUMPRODUCT(BG10:BG11,$C$10:$C$11))</f>
        <v/>
      </c>
      <c r="BH13" s="206"/>
      <c r="BI13" s="206"/>
      <c r="BJ13" s="206"/>
      <c r="BK13" s="120" t="str">
        <f>IF(SUM(BK10:BK11,BD10:BD11)=0,"",SUM(BK10:BK11,BD10:BD11))</f>
        <v/>
      </c>
      <c r="BL13" s="51" t="str">
        <f>IFERROR(BK13/AE12,"")</f>
        <v/>
      </c>
      <c r="BM13" s="125" t="str">
        <f>IF(SUMPRODUCT(BM10:BM11,$C$10:$C$11)=0,"",SUMPRODUCT(BM10:BM11,$C$10:$C$11))</f>
        <v/>
      </c>
      <c r="BN13" s="125" t="str">
        <f>IF(SUMPRODUCT(BN10:BN11,$C$10:$C$11)=0,"",SUMPRODUCT(BN10:BN11,$C$10:$C$11))</f>
        <v/>
      </c>
      <c r="BO13" s="206"/>
      <c r="BP13" s="206"/>
      <c r="BQ13" s="206"/>
      <c r="BR13" s="120" t="str">
        <f>IF(SUM(BR10:BR11)=0,"",SUM(BR10:BR11))</f>
        <v/>
      </c>
      <c r="BS13" s="51" t="str">
        <f>IFERROR(BR13/AI12,"")</f>
        <v/>
      </c>
      <c r="BT13" s="125" t="str">
        <f>IF(SUMPRODUCT(BT10:BT11,$C$10:$C$11)=0,"",SUMPRODUCT(BT10:BT11,$C$10:$C$11))</f>
        <v/>
      </c>
      <c r="BU13" s="125" t="str">
        <f>IF(SUMPRODUCT(BU10:BU11,$C$10:$C$11)=0,"",SUMPRODUCT(BU10:BU11,$C$10:$C$11))</f>
        <v/>
      </c>
      <c r="BV13" s="206"/>
      <c r="BW13" s="206"/>
      <c r="BX13" s="206"/>
      <c r="BY13" s="120" t="str">
        <f>IF(SUM(BY10:BY11,BR10:BR11)=0,"",SUM(BY10:BY11,BR10:BR11))</f>
        <v/>
      </c>
      <c r="BZ13" s="51" t="str">
        <f>IFERROR(BY13/AI12,"")</f>
        <v/>
      </c>
      <c r="CA13" s="125" t="str">
        <f>IF(SUMPRODUCT(CA10:CA11,$C$10:$C$11)=0,"",SUMPRODUCT(CA10:CA11,$C$10:$C$11))</f>
        <v/>
      </c>
      <c r="CB13" s="125" t="str">
        <f>IF(SUMPRODUCT(CB10:CB11,$C$10:$C$11)=0,"",SUMPRODUCT(CB10:CB11,$C$10:$C$11))</f>
        <v/>
      </c>
      <c r="CC13" s="206"/>
      <c r="CD13" s="206"/>
      <c r="CE13" s="206"/>
      <c r="CF13" s="120" t="str">
        <f>IF(SUM(CF10:CF11)=0,"",SUM(CF10:CF11))</f>
        <v/>
      </c>
      <c r="CG13" s="51" t="str">
        <f>IFERROR(CF13/AU12,"")</f>
        <v/>
      </c>
      <c r="CH13" s="125" t="str">
        <f>IF(SUMPRODUCT(CH10:CH11,$C$10:$C$11)=0,"",SUMPRODUCT(CH10:CH11,$C$10:$C$11))</f>
        <v/>
      </c>
      <c r="CI13" s="125" t="str">
        <f>IF(SUMPRODUCT(CI10:CI11,$C$10:$C$11)=0,"",SUMPRODUCT(CI10:CI11,$C$10:$C$11))</f>
        <v/>
      </c>
      <c r="CJ13" s="206"/>
      <c r="CK13" s="206"/>
      <c r="CL13" s="206"/>
      <c r="CM13" s="120" t="str">
        <f>IF(SUM(CM10:CM11,CF10:CF11)=0,"",SUM(CM10:CM11,CF10:CF11))</f>
        <v/>
      </c>
      <c r="CN13" s="51" t="str">
        <f>IFERROR(CM13/AU12,"")</f>
        <v/>
      </c>
      <c r="CO13" s="125" t="str">
        <f>IF(SUMPRODUCT(CO10:CO11,$C$10:$C$11)=0,"",SUMPRODUCT(CO10:CO11,$C$10:$C$11))</f>
        <v/>
      </c>
      <c r="CP13" s="125" t="str">
        <f>IF(SUMPRODUCT(CP10:CP11,$C$10:$C$11)=0,"",SUMPRODUCT(CP10:CP11,$C$10:$C$11))</f>
        <v/>
      </c>
    </row>
    <row r="14" spans="1:94" ht="34.5" customHeight="1" thickBot="1">
      <c r="B14" s="59" t="s">
        <v>58</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127"/>
      <c r="BA14" s="127"/>
      <c r="BB14" s="127"/>
      <c r="BC14" s="127"/>
      <c r="BD14" s="127"/>
      <c r="BE14" s="30"/>
      <c r="BF14" s="30"/>
      <c r="BG14" s="30"/>
      <c r="BH14" s="127"/>
      <c r="BI14" s="127"/>
      <c r="BJ14" s="127"/>
      <c r="BK14" s="127"/>
      <c r="BL14" s="30"/>
      <c r="BM14" s="30"/>
      <c r="BN14" s="30"/>
      <c r="BO14" s="127"/>
      <c r="BP14" s="127"/>
      <c r="BQ14" s="127"/>
      <c r="BR14" s="127"/>
      <c r="BS14" s="30"/>
      <c r="BT14" s="30"/>
      <c r="BU14" s="30"/>
      <c r="BV14" s="127"/>
      <c r="BW14" s="127"/>
      <c r="BX14" s="127"/>
      <c r="BY14" s="127"/>
      <c r="BZ14" s="30"/>
      <c r="CA14" s="30"/>
      <c r="CB14" s="30"/>
      <c r="CC14" s="127"/>
      <c r="CD14" s="127"/>
      <c r="CE14" s="127"/>
      <c r="CF14" s="127"/>
      <c r="CG14" s="30"/>
      <c r="CH14" s="30"/>
      <c r="CI14" s="30"/>
      <c r="CJ14" s="127"/>
      <c r="CK14" s="127"/>
      <c r="CL14" s="127"/>
      <c r="CM14" s="127"/>
      <c r="CN14" s="30"/>
      <c r="CO14" s="30"/>
      <c r="CP14" s="30"/>
    </row>
    <row r="15" spans="1:94" ht="33.75" customHeight="1">
      <c r="B15" s="38" t="s">
        <v>59</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1:94" ht="15.75" customHeight="1">
      <c r="B16" s="238" t="s">
        <v>60</v>
      </c>
      <c r="C16" s="47" t="s">
        <v>61</v>
      </c>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row>
    <row r="17" spans="2:94" ht="15.75" customHeight="1">
      <c r="B17" s="239"/>
      <c r="C17" s="49" t="s">
        <v>62</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row>
    <row r="18" spans="2:94" ht="15.75" customHeight="1">
      <c r="B18" s="239"/>
      <c r="C18" s="49" t="s">
        <v>63</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row>
    <row r="19" spans="2:94" ht="15.75" customHeight="1">
      <c r="B19" s="131"/>
      <c r="C19" s="132" t="s">
        <v>64</v>
      </c>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row>
    <row r="20" spans="2:94" ht="15.75" customHeight="1">
      <c r="B20" s="225" t="s">
        <v>65</v>
      </c>
      <c r="C20" s="32" t="s">
        <v>66</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2:94" ht="15.75" customHeight="1">
      <c r="B21" s="226"/>
      <c r="C21" s="34" t="s">
        <v>67</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row>
    <row r="22" spans="2:94" ht="15.75" customHeight="1">
      <c r="B22" s="226"/>
      <c r="C22" s="34" t="s">
        <v>68</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row>
    <row r="23" spans="2:94" ht="15.75" customHeight="1">
      <c r="B23" s="226"/>
      <c r="C23" s="34" t="s">
        <v>69</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row>
    <row r="24" spans="2:94" ht="15.75" customHeight="1">
      <c r="B24" s="227" t="s">
        <v>70</v>
      </c>
      <c r="C24" s="32" t="s">
        <v>66</v>
      </c>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row>
    <row r="25" spans="2:94" ht="15.75" customHeight="1">
      <c r="B25" s="228"/>
      <c r="C25" s="34" t="s">
        <v>67</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row>
    <row r="26" spans="2:94" ht="15.75" customHeight="1">
      <c r="B26" s="228"/>
      <c r="C26" s="34" t="s">
        <v>68</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row>
    <row r="27" spans="2:94" ht="15.75" customHeight="1">
      <c r="B27" s="228"/>
      <c r="C27" s="34" t="s">
        <v>69</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row>
    <row r="28" spans="2:94" ht="15.75" customHeight="1">
      <c r="B28" s="227" t="s">
        <v>71</v>
      </c>
      <c r="C28" s="32" t="s">
        <v>66</v>
      </c>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row>
    <row r="29" spans="2:94" ht="15.75" customHeight="1">
      <c r="B29" s="228"/>
      <c r="C29" s="34" t="s">
        <v>67</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row>
    <row r="30" spans="2:94" ht="15.75" customHeight="1">
      <c r="B30" s="228"/>
      <c r="C30" s="34" t="s">
        <v>68</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row>
    <row r="31" spans="2:94" ht="15.75" customHeight="1">
      <c r="B31" s="228"/>
      <c r="C31" s="34" t="s">
        <v>69</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row>
    <row r="32" spans="2:94" ht="15.75" customHeight="1">
      <c r="B32" s="221" t="s">
        <v>72</v>
      </c>
      <c r="C32" s="32" t="s">
        <v>66</v>
      </c>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row>
    <row r="33" spans="2:94" ht="15.75" customHeight="1">
      <c r="B33" s="222"/>
      <c r="C33" s="34" t="s">
        <v>67</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row>
    <row r="34" spans="2:94" ht="15.75" customHeight="1">
      <c r="B34" s="223"/>
      <c r="C34" s="134" t="s">
        <v>68</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35"/>
      <c r="BX34" s="135"/>
      <c r="BY34" s="135"/>
      <c r="BZ34" s="135"/>
      <c r="CA34" s="135"/>
      <c r="CB34" s="135"/>
      <c r="CC34" s="135"/>
      <c r="CD34" s="135"/>
      <c r="CE34" s="135"/>
      <c r="CF34" s="135"/>
      <c r="CG34" s="135"/>
      <c r="CH34" s="135"/>
      <c r="CI34" s="135"/>
      <c r="CJ34" s="135"/>
      <c r="CK34" s="135"/>
      <c r="CL34" s="135"/>
      <c r="CM34" s="135"/>
      <c r="CN34" s="135"/>
      <c r="CO34" s="135"/>
      <c r="CP34" s="135"/>
    </row>
    <row r="35" spans="2:94" ht="15.75" customHeight="1" thickBot="1">
      <c r="B35" s="224"/>
      <c r="C35" s="36" t="s">
        <v>69</v>
      </c>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row>
    <row r="36" spans="2:94" ht="15.75" customHeight="1"/>
    <row r="37" spans="2:94" ht="33.75" customHeight="1">
      <c r="B37" s="19" t="s">
        <v>73</v>
      </c>
    </row>
    <row r="54" spans="2:94" ht="33.75" customHeight="1">
      <c r="B54" s="22"/>
      <c r="C54" s="23"/>
      <c r="D54" s="22"/>
      <c r="E54" s="22"/>
      <c r="F54" s="22"/>
      <c r="G54" s="22"/>
      <c r="H54" s="22"/>
      <c r="I54" s="22"/>
      <c r="J54" s="22"/>
      <c r="K54" s="22"/>
      <c r="L54" s="22"/>
      <c r="M54" s="22"/>
      <c r="N54" s="22"/>
      <c r="O54" s="22"/>
      <c r="P54" s="22"/>
      <c r="Q54" s="22"/>
      <c r="R54" s="22"/>
      <c r="S54" s="22"/>
      <c r="T54" s="22"/>
      <c r="U54" s="22"/>
      <c r="V54" s="22"/>
      <c r="W54" s="22"/>
      <c r="X54" s="22"/>
      <c r="Y54" s="24"/>
      <c r="Z54" s="24"/>
      <c r="AA54" s="24"/>
      <c r="AB54" s="24"/>
      <c r="AC54" s="24"/>
      <c r="AD54" s="24"/>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row>
    <row r="55" spans="2:94" ht="33.75" customHeight="1">
      <c r="B55" s="22"/>
      <c r="C55" s="23"/>
      <c r="D55" s="22"/>
      <c r="E55" s="22"/>
      <c r="F55" s="22"/>
      <c r="G55" s="22"/>
      <c r="H55" s="22"/>
      <c r="I55" s="22"/>
      <c r="J55" s="22"/>
      <c r="K55" s="22"/>
      <c r="L55" s="22"/>
      <c r="M55" s="22"/>
      <c r="N55" s="22"/>
      <c r="O55" s="22"/>
      <c r="P55" s="22"/>
      <c r="Q55" s="22"/>
      <c r="R55" s="22"/>
      <c r="S55" s="22"/>
      <c r="T55" s="22"/>
      <c r="U55" s="22"/>
      <c r="V55" s="22"/>
      <c r="W55" s="22"/>
      <c r="X55" s="22"/>
      <c r="Y55" s="24"/>
      <c r="Z55" s="24"/>
      <c r="AA55" s="24"/>
      <c r="AB55" s="24"/>
      <c r="AC55" s="24"/>
      <c r="AD55" s="24"/>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row>
    <row r="56" spans="2:94" ht="33.75" customHeight="1">
      <c r="B56" s="22"/>
      <c r="C56" s="23"/>
      <c r="D56" s="22"/>
      <c r="E56" s="22"/>
      <c r="F56" s="22"/>
      <c r="G56" s="22"/>
      <c r="H56" s="22"/>
      <c r="I56" s="22"/>
      <c r="J56" s="22"/>
      <c r="K56" s="22"/>
      <c r="L56" s="22"/>
      <c r="M56" s="22"/>
      <c r="N56" s="22"/>
      <c r="O56" s="22"/>
      <c r="P56" s="22"/>
      <c r="Q56" s="22"/>
      <c r="R56" s="22"/>
      <c r="S56" s="22"/>
      <c r="T56" s="22"/>
      <c r="U56" s="22"/>
      <c r="V56" s="22"/>
      <c r="W56" s="22"/>
      <c r="X56" s="22"/>
      <c r="Y56" s="24"/>
      <c r="Z56" s="24"/>
      <c r="AA56" s="24"/>
      <c r="AB56" s="24"/>
      <c r="AC56" s="24"/>
      <c r="AD56" s="24"/>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row>
    <row r="57" spans="2:94" ht="33.75" customHeight="1">
      <c r="B57" s="22"/>
      <c r="C57" s="23"/>
      <c r="D57" s="22"/>
      <c r="E57" s="22"/>
      <c r="F57" s="22"/>
      <c r="G57" s="22"/>
      <c r="H57" s="22"/>
      <c r="I57" s="22"/>
      <c r="J57" s="22"/>
      <c r="K57" s="22"/>
      <c r="L57" s="22"/>
      <c r="M57" s="22"/>
      <c r="N57" s="22"/>
      <c r="O57" s="22"/>
      <c r="P57" s="22"/>
      <c r="Q57" s="22"/>
      <c r="R57" s="22"/>
      <c r="S57" s="22"/>
      <c r="T57" s="22"/>
      <c r="U57" s="22"/>
      <c r="V57" s="22"/>
      <c r="W57" s="22"/>
      <c r="X57" s="22"/>
      <c r="Y57" s="24"/>
      <c r="Z57" s="24"/>
      <c r="AA57" s="24"/>
      <c r="AB57" s="24"/>
      <c r="AC57" s="24"/>
      <c r="AD57" s="24"/>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row>
    <row r="58" spans="2:94" ht="33.75" customHeight="1">
      <c r="B58" s="22"/>
      <c r="C58" s="23"/>
      <c r="D58" s="22"/>
      <c r="E58" s="22"/>
      <c r="F58" s="22"/>
      <c r="G58" s="22"/>
      <c r="H58" s="22"/>
      <c r="I58" s="22"/>
      <c r="J58" s="22"/>
      <c r="K58" s="22"/>
      <c r="L58" s="22"/>
      <c r="M58" s="22"/>
      <c r="N58" s="22"/>
      <c r="O58" s="22"/>
      <c r="P58" s="22"/>
      <c r="Q58" s="22"/>
      <c r="R58" s="22"/>
      <c r="S58" s="22"/>
      <c r="T58" s="22"/>
      <c r="U58" s="22"/>
      <c r="V58" s="22"/>
      <c r="W58" s="22"/>
      <c r="X58" s="22"/>
      <c r="Y58" s="24"/>
      <c r="Z58" s="24"/>
      <c r="AA58" s="24"/>
      <c r="AB58" s="24"/>
      <c r="AC58" s="24"/>
      <c r="AD58" s="24"/>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row>
    <row r="59" spans="2:94" ht="33.75" customHeight="1">
      <c r="B59" s="22"/>
      <c r="C59" s="23"/>
      <c r="D59" s="22"/>
      <c r="E59" s="22"/>
      <c r="F59" s="22"/>
      <c r="G59" s="22"/>
      <c r="H59" s="22"/>
      <c r="I59" s="22"/>
      <c r="J59" s="22"/>
      <c r="K59" s="22"/>
      <c r="L59" s="22"/>
      <c r="M59" s="22"/>
      <c r="N59" s="22"/>
      <c r="O59" s="22"/>
      <c r="P59" s="22"/>
      <c r="Q59" s="22"/>
      <c r="R59" s="22"/>
      <c r="S59" s="22"/>
      <c r="T59" s="22"/>
      <c r="U59" s="22"/>
      <c r="V59" s="22"/>
      <c r="W59" s="22"/>
      <c r="X59" s="22"/>
      <c r="Y59" s="24"/>
      <c r="Z59" s="24"/>
      <c r="AA59" s="24"/>
      <c r="AB59" s="24"/>
      <c r="AC59" s="24"/>
      <c r="AD59" s="24"/>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row>
    <row r="60" spans="2:94" ht="33.75" customHeight="1">
      <c r="B60" s="22"/>
      <c r="C60" s="23"/>
      <c r="D60" s="22"/>
      <c r="E60" s="22"/>
      <c r="F60" s="22"/>
      <c r="G60" s="22"/>
      <c r="H60" s="22"/>
      <c r="I60" s="22"/>
      <c r="J60" s="22"/>
      <c r="K60" s="22"/>
      <c r="L60" s="22"/>
      <c r="M60" s="22"/>
      <c r="N60" s="22"/>
      <c r="O60" s="22"/>
      <c r="P60" s="22"/>
      <c r="Q60" s="22"/>
      <c r="R60" s="22"/>
      <c r="S60" s="22"/>
      <c r="T60" s="22"/>
      <c r="U60" s="22"/>
      <c r="V60" s="22"/>
      <c r="W60" s="22"/>
      <c r="X60" s="22"/>
      <c r="Y60" s="24"/>
      <c r="Z60" s="24"/>
      <c r="AA60" s="24"/>
      <c r="AB60" s="24"/>
      <c r="AC60" s="24"/>
      <c r="AD60" s="24"/>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row>
    <row r="61" spans="2:94" ht="33.75" customHeight="1">
      <c r="B61" s="22"/>
      <c r="C61" s="23"/>
      <c r="D61" s="22"/>
      <c r="E61" s="22"/>
      <c r="F61" s="22"/>
      <c r="G61" s="22"/>
      <c r="H61" s="22"/>
      <c r="I61" s="22"/>
      <c r="J61" s="22"/>
      <c r="K61" s="22"/>
      <c r="L61" s="22"/>
      <c r="M61" s="22"/>
      <c r="N61" s="22"/>
      <c r="O61" s="22"/>
      <c r="P61" s="22"/>
      <c r="Q61" s="22"/>
      <c r="R61" s="22"/>
      <c r="S61" s="22"/>
      <c r="T61" s="22"/>
      <c r="U61" s="22"/>
      <c r="V61" s="22"/>
      <c r="W61" s="22"/>
      <c r="X61" s="22"/>
      <c r="Y61" s="24"/>
      <c r="Z61" s="24"/>
      <c r="AA61" s="24"/>
      <c r="AB61" s="24"/>
      <c r="AC61" s="24"/>
      <c r="AD61" s="24"/>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row>
    <row r="62" spans="2:94" ht="33.75" customHeight="1">
      <c r="B62" s="22"/>
      <c r="C62" s="23"/>
      <c r="D62" s="22"/>
      <c r="E62" s="22"/>
      <c r="F62" s="22"/>
      <c r="G62" s="22"/>
      <c r="H62" s="22"/>
      <c r="I62" s="22"/>
      <c r="J62" s="22"/>
      <c r="K62" s="22"/>
      <c r="L62" s="22"/>
      <c r="M62" s="22"/>
      <c r="N62" s="22"/>
      <c r="O62" s="22"/>
      <c r="P62" s="22"/>
      <c r="Q62" s="22"/>
      <c r="R62" s="22"/>
      <c r="S62" s="22"/>
      <c r="T62" s="22"/>
      <c r="U62" s="22"/>
      <c r="V62" s="22"/>
      <c r="W62" s="22"/>
      <c r="X62" s="22"/>
      <c r="Y62" s="24"/>
      <c r="Z62" s="24"/>
      <c r="AA62" s="24"/>
      <c r="AB62" s="24"/>
      <c r="AC62" s="24"/>
      <c r="AD62" s="24"/>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row>
    <row r="63" spans="2:94" ht="33.75" customHeight="1">
      <c r="B63" s="22"/>
      <c r="C63" s="23"/>
      <c r="D63" s="22"/>
      <c r="E63" s="22"/>
      <c r="F63" s="22"/>
      <c r="G63" s="22"/>
      <c r="H63" s="22"/>
      <c r="I63" s="22"/>
      <c r="J63" s="22"/>
      <c r="K63" s="22"/>
      <c r="L63" s="22"/>
      <c r="M63" s="22"/>
      <c r="N63" s="22"/>
      <c r="O63" s="22"/>
      <c r="P63" s="22"/>
      <c r="Q63" s="22"/>
      <c r="R63" s="22"/>
      <c r="S63" s="22"/>
      <c r="T63" s="22"/>
      <c r="U63" s="22"/>
      <c r="V63" s="22"/>
      <c r="W63" s="22"/>
      <c r="X63" s="22"/>
      <c r="Y63" s="24"/>
      <c r="Z63" s="24"/>
      <c r="AA63" s="24"/>
      <c r="AB63" s="24"/>
      <c r="AC63" s="24"/>
      <c r="AD63" s="24"/>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row>
    <row r="64" spans="2:94" ht="33.75" customHeight="1">
      <c r="B64" s="22"/>
      <c r="C64" s="23"/>
      <c r="D64" s="22"/>
      <c r="E64" s="22"/>
      <c r="F64" s="22"/>
      <c r="G64" s="22"/>
      <c r="H64" s="22"/>
      <c r="I64" s="22"/>
      <c r="J64" s="22"/>
      <c r="K64" s="22"/>
      <c r="L64" s="22"/>
      <c r="M64" s="22"/>
      <c r="N64" s="22"/>
      <c r="O64" s="22"/>
      <c r="P64" s="22"/>
      <c r="Q64" s="22"/>
      <c r="R64" s="22"/>
      <c r="S64" s="22"/>
      <c r="T64" s="22"/>
      <c r="U64" s="22"/>
      <c r="V64" s="22"/>
      <c r="W64" s="22"/>
      <c r="X64" s="22"/>
      <c r="Y64" s="24"/>
      <c r="Z64" s="24"/>
      <c r="AA64" s="24"/>
      <c r="AB64" s="24"/>
      <c r="AC64" s="24"/>
      <c r="AD64" s="24"/>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row>
    <row r="65" spans="2:94" ht="33.75" customHeight="1">
      <c r="B65" s="22"/>
      <c r="C65" s="23"/>
      <c r="D65" s="22"/>
      <c r="E65" s="22"/>
      <c r="F65" s="22"/>
      <c r="G65" s="22"/>
      <c r="H65" s="22"/>
      <c r="I65" s="22"/>
      <c r="J65" s="22"/>
      <c r="K65" s="22"/>
      <c r="L65" s="22"/>
      <c r="M65" s="22"/>
      <c r="N65" s="22"/>
      <c r="O65" s="22"/>
      <c r="P65" s="22"/>
      <c r="Q65" s="22"/>
      <c r="R65" s="22"/>
      <c r="S65" s="22"/>
      <c r="T65" s="22"/>
      <c r="U65" s="22"/>
      <c r="V65" s="22"/>
      <c r="W65" s="22"/>
      <c r="X65" s="22"/>
      <c r="Y65" s="24"/>
      <c r="Z65" s="24"/>
      <c r="AA65" s="24"/>
      <c r="AB65" s="24"/>
      <c r="AC65" s="24"/>
      <c r="AD65" s="24"/>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row>
    <row r="66" spans="2:94" ht="33.75" customHeight="1">
      <c r="B66" s="22"/>
      <c r="C66" s="23"/>
      <c r="D66" s="22"/>
      <c r="E66" s="22"/>
      <c r="F66" s="22"/>
      <c r="G66" s="22"/>
      <c r="H66" s="22"/>
      <c r="I66" s="22"/>
      <c r="J66" s="22"/>
      <c r="K66" s="22"/>
      <c r="L66" s="22"/>
      <c r="M66" s="22"/>
      <c r="N66" s="22"/>
      <c r="O66" s="22"/>
      <c r="P66" s="22"/>
      <c r="Q66" s="22"/>
      <c r="R66" s="22"/>
      <c r="S66" s="22"/>
      <c r="T66" s="22"/>
      <c r="U66" s="22"/>
      <c r="V66" s="22"/>
      <c r="W66" s="22"/>
      <c r="X66" s="22"/>
      <c r="Y66" s="24"/>
      <c r="Z66" s="24"/>
      <c r="AA66" s="24"/>
      <c r="AB66" s="24"/>
      <c r="AC66" s="24"/>
      <c r="AD66" s="24"/>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row>
    <row r="67" spans="2:94" ht="33.75" customHeight="1">
      <c r="B67" s="22"/>
      <c r="C67" s="23"/>
      <c r="D67" s="22"/>
      <c r="E67" s="22"/>
      <c r="F67" s="22"/>
      <c r="G67" s="22"/>
      <c r="H67" s="22"/>
      <c r="I67" s="22"/>
      <c r="J67" s="22"/>
      <c r="K67" s="22"/>
      <c r="L67" s="22"/>
      <c r="M67" s="22"/>
      <c r="N67" s="22"/>
      <c r="O67" s="22"/>
      <c r="P67" s="22"/>
      <c r="Q67" s="22"/>
      <c r="R67" s="22"/>
      <c r="S67" s="22"/>
      <c r="T67" s="22"/>
      <c r="U67" s="22"/>
      <c r="V67" s="22"/>
      <c r="W67" s="22"/>
      <c r="X67" s="22"/>
      <c r="Y67" s="24"/>
      <c r="Z67" s="24"/>
      <c r="AA67" s="24"/>
      <c r="AB67" s="24"/>
      <c r="AC67" s="24"/>
      <c r="AD67" s="24"/>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row>
    <row r="68" spans="2:94" ht="33.75" customHeight="1">
      <c r="B68" s="22"/>
      <c r="C68" s="23"/>
      <c r="D68" s="22"/>
      <c r="E68" s="22"/>
      <c r="F68" s="22"/>
      <c r="G68" s="22"/>
      <c r="H68" s="22"/>
      <c r="I68" s="22"/>
      <c r="J68" s="22"/>
      <c r="K68" s="22"/>
      <c r="L68" s="22"/>
      <c r="M68" s="22"/>
      <c r="N68" s="22"/>
      <c r="O68" s="22"/>
      <c r="P68" s="22"/>
      <c r="Q68" s="22"/>
      <c r="R68" s="22"/>
      <c r="S68" s="22"/>
      <c r="T68" s="22"/>
      <c r="U68" s="22"/>
      <c r="V68" s="22"/>
      <c r="W68" s="22"/>
      <c r="X68" s="22"/>
      <c r="Y68" s="24"/>
      <c r="Z68" s="24"/>
      <c r="AA68" s="24"/>
      <c r="AB68" s="24"/>
      <c r="AC68" s="24"/>
      <c r="AD68" s="24"/>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row>
    <row r="69" spans="2:94" ht="33.75" customHeight="1">
      <c r="B69" s="22"/>
      <c r="C69" s="23"/>
      <c r="D69" s="22"/>
      <c r="E69" s="22"/>
      <c r="F69" s="22"/>
      <c r="G69" s="22"/>
      <c r="H69" s="22"/>
      <c r="I69" s="22"/>
      <c r="J69" s="22"/>
      <c r="K69" s="22"/>
      <c r="L69" s="22"/>
      <c r="M69" s="22"/>
      <c r="N69" s="22"/>
      <c r="O69" s="22"/>
      <c r="P69" s="22"/>
      <c r="Q69" s="22"/>
      <c r="R69" s="22"/>
      <c r="S69" s="22"/>
      <c r="T69" s="22"/>
      <c r="U69" s="22"/>
      <c r="V69" s="22"/>
      <c r="W69" s="22"/>
      <c r="X69" s="22"/>
      <c r="Y69" s="24"/>
      <c r="Z69" s="24"/>
      <c r="AA69" s="24"/>
      <c r="AB69" s="24"/>
      <c r="AC69" s="24"/>
      <c r="AD69" s="24"/>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row>
    <row r="70" spans="2:94" ht="33.75" customHeight="1">
      <c r="B70" s="22"/>
      <c r="C70" s="23"/>
      <c r="D70" s="22"/>
      <c r="E70" s="22"/>
      <c r="F70" s="22"/>
      <c r="G70" s="22"/>
      <c r="H70" s="22"/>
      <c r="I70" s="22"/>
      <c r="J70" s="22"/>
      <c r="K70" s="22"/>
      <c r="L70" s="22"/>
      <c r="M70" s="22"/>
      <c r="N70" s="22"/>
      <c r="O70" s="22"/>
      <c r="P70" s="22"/>
      <c r="Q70" s="22"/>
      <c r="R70" s="22"/>
      <c r="S70" s="22"/>
      <c r="T70" s="22"/>
      <c r="U70" s="22"/>
      <c r="V70" s="22"/>
      <c r="W70" s="22"/>
      <c r="X70" s="22"/>
      <c r="Y70" s="24"/>
      <c r="Z70" s="24"/>
      <c r="AA70" s="24"/>
      <c r="AB70" s="24"/>
      <c r="AC70" s="24"/>
      <c r="AD70" s="24"/>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row>
    <row r="71" spans="2:94" ht="33.75" customHeight="1">
      <c r="B71" s="22"/>
      <c r="C71" s="23"/>
      <c r="D71" s="22"/>
      <c r="E71" s="22"/>
      <c r="F71" s="22"/>
      <c r="G71" s="22"/>
      <c r="H71" s="22"/>
      <c r="I71" s="22"/>
      <c r="J71" s="22"/>
      <c r="K71" s="22"/>
      <c r="L71" s="22"/>
      <c r="M71" s="22"/>
      <c r="N71" s="22"/>
      <c r="O71" s="22"/>
      <c r="P71" s="22"/>
      <c r="Q71" s="22"/>
      <c r="R71" s="22"/>
      <c r="S71" s="22"/>
      <c r="T71" s="22"/>
      <c r="U71" s="22"/>
      <c r="V71" s="22"/>
      <c r="W71" s="22"/>
      <c r="X71" s="22"/>
      <c r="Y71" s="24"/>
      <c r="Z71" s="24"/>
      <c r="AA71" s="24"/>
      <c r="AB71" s="24"/>
      <c r="AC71" s="24"/>
      <c r="AD71" s="24"/>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row>
    <row r="72" spans="2:94" ht="33.75" customHeight="1">
      <c r="B72" s="22"/>
      <c r="C72" s="23"/>
      <c r="D72" s="22"/>
      <c r="E72" s="22"/>
      <c r="F72" s="22"/>
      <c r="G72" s="22"/>
      <c r="H72" s="22"/>
      <c r="I72" s="22"/>
      <c r="J72" s="22"/>
      <c r="K72" s="22"/>
      <c r="L72" s="22"/>
      <c r="M72" s="22"/>
      <c r="N72" s="22"/>
      <c r="O72" s="22"/>
      <c r="P72" s="22"/>
      <c r="Q72" s="22"/>
      <c r="R72" s="22"/>
      <c r="S72" s="22"/>
      <c r="T72" s="22"/>
      <c r="U72" s="22"/>
      <c r="V72" s="22"/>
      <c r="W72" s="22"/>
      <c r="X72" s="22"/>
      <c r="Y72" s="24"/>
      <c r="Z72" s="24"/>
      <c r="AA72" s="24"/>
      <c r="AB72" s="24"/>
      <c r="AC72" s="24"/>
      <c r="AD72" s="24"/>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row>
    <row r="73" spans="2:94" ht="33.75" customHeight="1">
      <c r="B73" s="22"/>
      <c r="C73" s="23"/>
      <c r="D73" s="22"/>
      <c r="E73" s="22"/>
      <c r="F73" s="22"/>
      <c r="G73" s="22"/>
      <c r="H73" s="22"/>
      <c r="I73" s="22"/>
      <c r="J73" s="22"/>
      <c r="K73" s="22"/>
      <c r="L73" s="22"/>
      <c r="M73" s="22"/>
      <c r="N73" s="22"/>
      <c r="O73" s="22"/>
      <c r="P73" s="22"/>
      <c r="Q73" s="22"/>
      <c r="R73" s="22"/>
      <c r="S73" s="22"/>
      <c r="T73" s="22"/>
      <c r="U73" s="22"/>
      <c r="V73" s="22"/>
      <c r="W73" s="22"/>
      <c r="X73" s="22"/>
      <c r="Y73" s="24"/>
      <c r="Z73" s="24"/>
      <c r="AA73" s="24"/>
      <c r="AB73" s="24"/>
      <c r="AC73" s="24"/>
      <c r="AD73" s="24"/>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row>
    <row r="74" spans="2:94" ht="33.75" customHeight="1">
      <c r="B74" s="22"/>
      <c r="C74" s="23"/>
      <c r="D74" s="22"/>
      <c r="E74" s="22"/>
      <c r="F74" s="22"/>
      <c r="G74" s="22"/>
      <c r="H74" s="22"/>
      <c r="I74" s="22"/>
      <c r="J74" s="22"/>
      <c r="K74" s="22"/>
      <c r="L74" s="22"/>
      <c r="M74" s="22"/>
      <c r="N74" s="22"/>
      <c r="O74" s="22"/>
      <c r="P74" s="22"/>
      <c r="Q74" s="22"/>
      <c r="R74" s="22"/>
      <c r="S74" s="22"/>
      <c r="T74" s="22"/>
      <c r="U74" s="22"/>
      <c r="V74" s="22"/>
      <c r="W74" s="22"/>
      <c r="X74" s="22"/>
      <c r="Y74" s="24"/>
      <c r="Z74" s="24"/>
      <c r="AA74" s="24"/>
      <c r="AB74" s="24"/>
      <c r="AC74" s="24"/>
      <c r="AD74" s="24"/>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row>
    <row r="75" spans="2:94" ht="33.75" customHeight="1">
      <c r="B75" s="22"/>
      <c r="C75" s="23"/>
      <c r="D75" s="22"/>
      <c r="E75" s="22"/>
      <c r="F75" s="22"/>
      <c r="G75" s="22"/>
      <c r="H75" s="22"/>
      <c r="I75" s="22"/>
      <c r="J75" s="22"/>
      <c r="K75" s="22"/>
      <c r="L75" s="22"/>
      <c r="M75" s="22"/>
      <c r="N75" s="22"/>
      <c r="O75" s="22"/>
      <c r="P75" s="22"/>
      <c r="Q75" s="22"/>
      <c r="R75" s="22"/>
      <c r="S75" s="22"/>
      <c r="T75" s="22"/>
      <c r="U75" s="22"/>
      <c r="V75" s="22"/>
      <c r="W75" s="22"/>
      <c r="X75" s="22"/>
      <c r="Y75" s="24"/>
      <c r="Z75" s="24"/>
      <c r="AA75" s="24"/>
      <c r="AB75" s="24"/>
      <c r="AC75" s="24"/>
      <c r="AD75" s="24"/>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row>
    <row r="76" spans="2:94" ht="33.75" customHeight="1">
      <c r="B76" s="22"/>
      <c r="C76" s="23"/>
      <c r="D76" s="22"/>
      <c r="E76" s="22"/>
      <c r="F76" s="22"/>
      <c r="G76" s="22"/>
      <c r="H76" s="22"/>
      <c r="I76" s="22"/>
      <c r="J76" s="22"/>
      <c r="K76" s="22"/>
      <c r="L76" s="22"/>
      <c r="M76" s="22"/>
      <c r="N76" s="22"/>
      <c r="O76" s="22"/>
      <c r="P76" s="22"/>
      <c r="Q76" s="22"/>
      <c r="R76" s="22"/>
      <c r="S76" s="22"/>
      <c r="T76" s="22"/>
      <c r="U76" s="22"/>
      <c r="V76" s="22"/>
      <c r="W76" s="22"/>
      <c r="X76" s="22"/>
      <c r="Y76" s="24"/>
      <c r="Z76" s="24"/>
      <c r="AA76" s="24"/>
      <c r="AB76" s="24"/>
      <c r="AC76" s="24"/>
      <c r="AD76" s="24"/>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row>
    <row r="77" spans="2:94" ht="33.75" customHeight="1">
      <c r="B77" s="22"/>
      <c r="C77" s="23"/>
      <c r="D77" s="22"/>
      <c r="E77" s="22"/>
      <c r="F77" s="22"/>
      <c r="G77" s="22"/>
      <c r="H77" s="22"/>
      <c r="I77" s="22"/>
      <c r="J77" s="22"/>
      <c r="K77" s="22"/>
      <c r="L77" s="22"/>
      <c r="M77" s="22"/>
      <c r="N77" s="22"/>
      <c r="O77" s="22"/>
      <c r="P77" s="22"/>
      <c r="Q77" s="22"/>
      <c r="R77" s="22"/>
      <c r="S77" s="22"/>
      <c r="T77" s="22"/>
      <c r="U77" s="22"/>
      <c r="V77" s="22"/>
      <c r="W77" s="22"/>
      <c r="X77" s="22"/>
      <c r="Y77" s="24"/>
      <c r="Z77" s="24"/>
      <c r="AA77" s="24"/>
      <c r="AB77" s="24"/>
      <c r="AC77" s="24"/>
      <c r="AD77" s="24"/>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row>
    <row r="78" spans="2:94" ht="33.75" customHeight="1">
      <c r="B78" s="22"/>
      <c r="C78" s="23"/>
      <c r="D78" s="22"/>
      <c r="E78" s="22"/>
      <c r="F78" s="22"/>
      <c r="G78" s="22"/>
      <c r="H78" s="22"/>
      <c r="I78" s="22"/>
      <c r="J78" s="22"/>
      <c r="K78" s="22"/>
      <c r="L78" s="22"/>
      <c r="M78" s="22"/>
      <c r="N78" s="22"/>
      <c r="O78" s="22"/>
      <c r="P78" s="22"/>
      <c r="Q78" s="22"/>
      <c r="R78" s="22"/>
      <c r="S78" s="22"/>
      <c r="T78" s="22"/>
      <c r="U78" s="22"/>
      <c r="V78" s="22"/>
      <c r="W78" s="22"/>
      <c r="X78" s="22"/>
      <c r="Y78" s="24"/>
      <c r="Z78" s="24"/>
      <c r="AA78" s="24"/>
      <c r="AB78" s="24"/>
      <c r="AC78" s="24"/>
      <c r="AD78" s="24"/>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row>
    <row r="79" spans="2:94" ht="33.75" customHeight="1">
      <c r="B79" s="22"/>
      <c r="C79" s="23"/>
      <c r="D79" s="22"/>
      <c r="E79" s="22"/>
      <c r="F79" s="22"/>
      <c r="G79" s="22"/>
      <c r="H79" s="22"/>
      <c r="I79" s="22"/>
      <c r="J79" s="22"/>
      <c r="K79" s="22"/>
      <c r="L79" s="22"/>
      <c r="M79" s="22"/>
      <c r="N79" s="22"/>
      <c r="O79" s="22"/>
      <c r="P79" s="22"/>
      <c r="Q79" s="22"/>
      <c r="R79" s="22"/>
      <c r="S79" s="22"/>
      <c r="T79" s="22"/>
      <c r="U79" s="22"/>
      <c r="V79" s="22"/>
      <c r="W79" s="22"/>
      <c r="X79" s="22"/>
      <c r="Y79" s="24"/>
      <c r="Z79" s="24"/>
      <c r="AA79" s="24"/>
      <c r="AB79" s="24"/>
      <c r="AC79" s="24"/>
      <c r="AD79" s="24"/>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row>
    <row r="80" spans="2:94" ht="33.75" customHeight="1">
      <c r="B80" s="22"/>
      <c r="C80" s="23"/>
      <c r="D80" s="22"/>
      <c r="E80" s="22"/>
      <c r="F80" s="22"/>
      <c r="G80" s="22"/>
      <c r="H80" s="22"/>
      <c r="I80" s="22"/>
      <c r="J80" s="22"/>
      <c r="K80" s="22"/>
      <c r="L80" s="22"/>
      <c r="M80" s="22"/>
      <c r="N80" s="22"/>
      <c r="O80" s="22"/>
      <c r="P80" s="22"/>
      <c r="Q80" s="22"/>
      <c r="R80" s="22"/>
      <c r="S80" s="22"/>
      <c r="T80" s="22"/>
      <c r="U80" s="22"/>
      <c r="V80" s="22"/>
      <c r="W80" s="22"/>
      <c r="X80" s="22"/>
      <c r="Y80" s="24"/>
      <c r="Z80" s="24"/>
      <c r="AA80" s="24"/>
      <c r="AB80" s="24"/>
      <c r="AC80" s="24"/>
      <c r="AD80" s="24"/>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row>
    <row r="81" spans="2:94" ht="33.75" customHeight="1">
      <c r="B81" s="22"/>
      <c r="C81" s="23"/>
      <c r="D81" s="22"/>
      <c r="E81" s="22"/>
      <c r="F81" s="22"/>
      <c r="G81" s="22"/>
      <c r="H81" s="22"/>
      <c r="I81" s="22"/>
      <c r="J81" s="22"/>
      <c r="K81" s="22"/>
      <c r="L81" s="22"/>
      <c r="M81" s="22"/>
      <c r="N81" s="22"/>
      <c r="O81" s="22"/>
      <c r="P81" s="22"/>
      <c r="Q81" s="22"/>
      <c r="R81" s="22"/>
      <c r="S81" s="22"/>
      <c r="T81" s="22"/>
      <c r="U81" s="22"/>
      <c r="V81" s="22"/>
      <c r="W81" s="22"/>
      <c r="X81" s="22"/>
      <c r="Y81" s="24"/>
      <c r="Z81" s="24"/>
      <c r="AA81" s="24"/>
      <c r="AB81" s="24"/>
      <c r="AC81" s="24"/>
      <c r="AD81" s="24"/>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row>
    <row r="82" spans="2:94" ht="33.75" customHeight="1">
      <c r="B82" s="22"/>
      <c r="C82" s="23"/>
      <c r="D82" s="22"/>
      <c r="E82" s="22"/>
      <c r="F82" s="22"/>
      <c r="G82" s="22"/>
      <c r="H82" s="22"/>
      <c r="I82" s="22"/>
      <c r="J82" s="22"/>
      <c r="K82" s="22"/>
      <c r="L82" s="22"/>
      <c r="M82" s="22"/>
      <c r="N82" s="22"/>
      <c r="O82" s="22"/>
      <c r="P82" s="22"/>
      <c r="Q82" s="22"/>
      <c r="R82" s="22"/>
      <c r="S82" s="22"/>
      <c r="T82" s="22"/>
      <c r="U82" s="22"/>
      <c r="V82" s="22"/>
      <c r="W82" s="22"/>
      <c r="X82" s="22"/>
      <c r="Y82" s="24"/>
      <c r="Z82" s="24"/>
      <c r="AA82" s="24"/>
      <c r="AB82" s="24"/>
      <c r="AC82" s="24"/>
      <c r="AD82" s="24"/>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row>
    <row r="83" spans="2:94" ht="33.75" customHeight="1">
      <c r="B83" s="22"/>
      <c r="C83" s="23"/>
      <c r="D83" s="22"/>
      <c r="E83" s="22"/>
      <c r="F83" s="22"/>
      <c r="G83" s="22"/>
      <c r="H83" s="22"/>
      <c r="I83" s="22"/>
      <c r="J83" s="22"/>
      <c r="K83" s="22"/>
      <c r="L83" s="22"/>
      <c r="M83" s="22"/>
      <c r="N83" s="22"/>
      <c r="O83" s="22"/>
      <c r="P83" s="22"/>
      <c r="Q83" s="22"/>
      <c r="R83" s="22"/>
      <c r="S83" s="22"/>
      <c r="T83" s="22"/>
      <c r="U83" s="22"/>
      <c r="V83" s="22"/>
      <c r="W83" s="22"/>
      <c r="X83" s="22"/>
      <c r="Y83" s="24"/>
      <c r="Z83" s="24"/>
      <c r="AA83" s="24"/>
      <c r="AB83" s="24"/>
      <c r="AC83" s="24"/>
      <c r="AD83" s="24"/>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row>
    <row r="84" spans="2:94" ht="33.75" customHeight="1">
      <c r="B84" s="22"/>
      <c r="C84" s="23"/>
      <c r="D84" s="22"/>
      <c r="E84" s="22"/>
      <c r="F84" s="22"/>
      <c r="G84" s="22"/>
      <c r="H84" s="22"/>
      <c r="I84" s="22"/>
      <c r="J84" s="22"/>
      <c r="K84" s="22"/>
      <c r="L84" s="22"/>
      <c r="M84" s="22"/>
      <c r="N84" s="22"/>
      <c r="O84" s="22"/>
      <c r="P84" s="22"/>
      <c r="Q84" s="22"/>
      <c r="R84" s="22"/>
      <c r="S84" s="22"/>
      <c r="T84" s="22"/>
      <c r="U84" s="22"/>
      <c r="V84" s="22"/>
      <c r="W84" s="22"/>
      <c r="X84" s="22"/>
      <c r="Y84" s="24"/>
      <c r="Z84" s="24"/>
      <c r="AA84" s="24"/>
      <c r="AB84" s="24"/>
      <c r="AC84" s="24"/>
      <c r="AD84" s="24"/>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row>
    <row r="85" spans="2:94" ht="33.75" customHeight="1">
      <c r="B85" s="22"/>
      <c r="C85" s="23"/>
      <c r="D85" s="22"/>
      <c r="E85" s="22"/>
      <c r="F85" s="22"/>
      <c r="G85" s="22"/>
      <c r="H85" s="22"/>
      <c r="I85" s="22"/>
      <c r="J85" s="22"/>
      <c r="K85" s="22"/>
      <c r="L85" s="22"/>
      <c r="M85" s="22"/>
      <c r="N85" s="22"/>
      <c r="O85" s="22"/>
      <c r="P85" s="22"/>
      <c r="Q85" s="22"/>
      <c r="R85" s="22"/>
      <c r="S85" s="22"/>
      <c r="T85" s="22"/>
      <c r="U85" s="22"/>
      <c r="V85" s="22"/>
      <c r="W85" s="22"/>
      <c r="X85" s="22"/>
      <c r="Y85" s="24"/>
      <c r="Z85" s="24"/>
      <c r="AA85" s="24"/>
      <c r="AB85" s="24"/>
      <c r="AC85" s="24"/>
      <c r="AD85" s="24"/>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row>
    <row r="86" spans="2:94" ht="33.75" customHeight="1">
      <c r="B86" s="22"/>
      <c r="C86" s="23"/>
      <c r="D86" s="22"/>
      <c r="E86" s="22"/>
      <c r="F86" s="22"/>
      <c r="G86" s="22"/>
      <c r="H86" s="22"/>
      <c r="I86" s="22"/>
      <c r="J86" s="22"/>
      <c r="K86" s="22"/>
      <c r="L86" s="22"/>
      <c r="M86" s="22"/>
      <c r="N86" s="22"/>
      <c r="O86" s="22"/>
      <c r="P86" s="22"/>
      <c r="Q86" s="22"/>
      <c r="R86" s="22"/>
      <c r="S86" s="22"/>
      <c r="T86" s="22"/>
      <c r="U86" s="22"/>
      <c r="V86" s="22"/>
      <c r="W86" s="22"/>
      <c r="X86" s="22"/>
      <c r="Y86" s="24"/>
      <c r="Z86" s="24"/>
      <c r="AA86" s="24"/>
      <c r="AB86" s="24"/>
      <c r="AC86" s="24"/>
      <c r="AD86" s="24"/>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row>
    <row r="87" spans="2:94" ht="33.75" customHeight="1">
      <c r="B87" s="22"/>
      <c r="C87" s="23"/>
      <c r="D87" s="22"/>
      <c r="E87" s="22"/>
      <c r="F87" s="22"/>
      <c r="G87" s="22"/>
      <c r="H87" s="22"/>
      <c r="I87" s="22"/>
      <c r="J87" s="22"/>
      <c r="K87" s="22"/>
      <c r="L87" s="22"/>
      <c r="M87" s="22"/>
      <c r="N87" s="22"/>
      <c r="O87" s="22"/>
      <c r="P87" s="22"/>
      <c r="Q87" s="22"/>
      <c r="R87" s="22"/>
      <c r="S87" s="22"/>
      <c r="T87" s="22"/>
      <c r="U87" s="22"/>
      <c r="V87" s="22"/>
      <c r="W87" s="22"/>
      <c r="X87" s="22"/>
      <c r="Y87" s="24"/>
      <c r="Z87" s="24"/>
      <c r="AA87" s="24"/>
      <c r="AB87" s="24"/>
      <c r="AC87" s="24"/>
      <c r="AD87" s="24"/>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row>
    <row r="88" spans="2:94" ht="33.75" customHeight="1">
      <c r="B88" s="22"/>
      <c r="C88" s="23"/>
      <c r="D88" s="22"/>
      <c r="E88" s="22"/>
      <c r="F88" s="22"/>
      <c r="G88" s="22"/>
      <c r="H88" s="22"/>
      <c r="I88" s="22"/>
      <c r="J88" s="22"/>
      <c r="K88" s="22"/>
      <c r="L88" s="22"/>
      <c r="M88" s="22"/>
      <c r="N88" s="22"/>
      <c r="O88" s="22"/>
      <c r="P88" s="22"/>
      <c r="Q88" s="22"/>
      <c r="R88" s="22"/>
      <c r="S88" s="22"/>
      <c r="T88" s="22"/>
      <c r="U88" s="22"/>
      <c r="V88" s="22"/>
      <c r="W88" s="22"/>
      <c r="X88" s="22"/>
      <c r="Y88" s="24"/>
      <c r="Z88" s="24"/>
      <c r="AA88" s="24"/>
      <c r="AB88" s="24"/>
      <c r="AC88" s="24"/>
      <c r="AD88" s="24"/>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row>
    <row r="89" spans="2:94" ht="33.75" customHeight="1">
      <c r="B89" s="22"/>
      <c r="C89" s="23"/>
      <c r="D89" s="22"/>
      <c r="E89" s="22"/>
      <c r="F89" s="22"/>
      <c r="G89" s="22"/>
      <c r="H89" s="22"/>
      <c r="I89" s="22"/>
      <c r="J89" s="22"/>
      <c r="K89" s="22"/>
      <c r="L89" s="22"/>
      <c r="M89" s="22"/>
      <c r="N89" s="22"/>
      <c r="O89" s="22"/>
      <c r="P89" s="22"/>
      <c r="Q89" s="22"/>
      <c r="R89" s="22"/>
      <c r="S89" s="22"/>
      <c r="T89" s="22"/>
      <c r="U89" s="22"/>
      <c r="V89" s="22"/>
      <c r="W89" s="22"/>
      <c r="X89" s="22"/>
      <c r="Y89" s="24"/>
      <c r="Z89" s="24"/>
      <c r="AA89" s="24"/>
      <c r="AB89" s="24"/>
      <c r="AC89" s="24"/>
      <c r="AD89" s="24"/>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row>
    <row r="90" spans="2:94" ht="33.75" customHeight="1">
      <c r="B90" s="22"/>
      <c r="C90" s="23"/>
      <c r="D90" s="22"/>
      <c r="E90" s="22"/>
      <c r="F90" s="22"/>
      <c r="G90" s="22"/>
      <c r="H90" s="22"/>
      <c r="I90" s="22"/>
      <c r="J90" s="22"/>
      <c r="K90" s="22"/>
      <c r="L90" s="22"/>
      <c r="M90" s="22"/>
      <c r="N90" s="22"/>
      <c r="O90" s="22"/>
      <c r="P90" s="22"/>
      <c r="Q90" s="22"/>
      <c r="R90" s="22"/>
      <c r="S90" s="22"/>
      <c r="T90" s="22"/>
      <c r="U90" s="22"/>
      <c r="V90" s="22"/>
      <c r="W90" s="22"/>
      <c r="X90" s="22"/>
      <c r="Y90" s="24"/>
      <c r="Z90" s="24"/>
      <c r="AA90" s="24"/>
      <c r="AB90" s="24"/>
      <c r="AC90" s="24"/>
      <c r="AD90" s="24"/>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row>
    <row r="91" spans="2:94" ht="33.75" customHeight="1">
      <c r="B91" s="22"/>
      <c r="C91" s="23"/>
      <c r="D91" s="22"/>
      <c r="E91" s="22"/>
      <c r="F91" s="22"/>
      <c r="G91" s="22"/>
      <c r="H91" s="22"/>
      <c r="I91" s="22"/>
      <c r="J91" s="22"/>
      <c r="K91" s="22"/>
      <c r="L91" s="22"/>
      <c r="M91" s="22"/>
      <c r="N91" s="22"/>
      <c r="O91" s="22"/>
      <c r="P91" s="22"/>
      <c r="Q91" s="22"/>
      <c r="R91" s="22"/>
      <c r="S91" s="22"/>
      <c r="T91" s="22"/>
      <c r="U91" s="22"/>
      <c r="V91" s="22"/>
      <c r="W91" s="22"/>
      <c r="X91" s="22"/>
      <c r="Y91" s="24"/>
      <c r="Z91" s="24"/>
      <c r="AA91" s="24"/>
      <c r="AB91" s="24"/>
      <c r="AC91" s="24"/>
      <c r="AD91" s="24"/>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row>
    <row r="92" spans="2:94" ht="33.75" customHeight="1">
      <c r="B92" s="22"/>
      <c r="C92" s="23"/>
      <c r="D92" s="22"/>
      <c r="E92" s="22"/>
      <c r="F92" s="22"/>
      <c r="G92" s="22"/>
      <c r="H92" s="22"/>
      <c r="I92" s="22"/>
      <c r="J92" s="22"/>
      <c r="K92" s="22"/>
      <c r="L92" s="22"/>
      <c r="M92" s="22"/>
      <c r="N92" s="22"/>
      <c r="O92" s="22"/>
      <c r="P92" s="22"/>
      <c r="Q92" s="22"/>
      <c r="R92" s="22"/>
      <c r="S92" s="22"/>
      <c r="T92" s="22"/>
      <c r="U92" s="22"/>
      <c r="V92" s="22"/>
      <c r="W92" s="22"/>
      <c r="X92" s="22"/>
      <c r="Y92" s="24"/>
      <c r="Z92" s="24"/>
      <c r="AA92" s="24"/>
      <c r="AB92" s="24"/>
      <c r="AC92" s="24"/>
      <c r="AD92" s="24"/>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row>
    <row r="93" spans="2:94" ht="33.75" customHeight="1">
      <c r="B93" s="22"/>
      <c r="C93" s="23"/>
      <c r="D93" s="22"/>
      <c r="E93" s="22"/>
      <c r="F93" s="22"/>
      <c r="G93" s="22"/>
      <c r="H93" s="22"/>
      <c r="I93" s="22"/>
      <c r="J93" s="22"/>
      <c r="K93" s="22"/>
      <c r="L93" s="22"/>
      <c r="M93" s="22"/>
      <c r="N93" s="22"/>
      <c r="O93" s="22"/>
      <c r="P93" s="22"/>
      <c r="Q93" s="22"/>
      <c r="R93" s="22"/>
      <c r="S93" s="22"/>
      <c r="T93" s="22"/>
      <c r="U93" s="22"/>
      <c r="V93" s="22"/>
      <c r="W93" s="22"/>
      <c r="X93" s="22"/>
      <c r="Y93" s="24"/>
      <c r="Z93" s="24"/>
      <c r="AA93" s="24"/>
      <c r="AB93" s="24"/>
      <c r="AC93" s="24"/>
      <c r="AD93" s="24"/>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row>
    <row r="94" spans="2:94" ht="33.75" customHeight="1">
      <c r="B94" s="22"/>
      <c r="C94" s="23"/>
      <c r="D94" s="22"/>
      <c r="E94" s="22"/>
      <c r="F94" s="22"/>
      <c r="G94" s="22"/>
      <c r="H94" s="22"/>
      <c r="I94" s="22"/>
      <c r="J94" s="22"/>
      <c r="K94" s="22"/>
      <c r="L94" s="22"/>
      <c r="M94" s="22"/>
      <c r="N94" s="22"/>
      <c r="O94" s="22"/>
      <c r="P94" s="22"/>
      <c r="Q94" s="22"/>
      <c r="R94" s="22"/>
      <c r="S94" s="22"/>
      <c r="T94" s="22"/>
      <c r="U94" s="22"/>
      <c r="V94" s="22"/>
      <c r="W94" s="22"/>
      <c r="X94" s="22"/>
      <c r="Y94" s="24"/>
      <c r="Z94" s="24"/>
      <c r="AA94" s="24"/>
      <c r="AB94" s="24"/>
      <c r="AC94" s="24"/>
      <c r="AD94" s="24"/>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row>
    <row r="95" spans="2:94" ht="33.75" customHeight="1">
      <c r="B95" s="22"/>
      <c r="C95" s="23"/>
      <c r="D95" s="22"/>
      <c r="E95" s="22"/>
      <c r="F95" s="22"/>
      <c r="G95" s="22"/>
      <c r="H95" s="22"/>
      <c r="I95" s="22"/>
      <c r="J95" s="22"/>
      <c r="K95" s="22"/>
      <c r="L95" s="22"/>
      <c r="M95" s="22"/>
      <c r="N95" s="22"/>
      <c r="O95" s="22"/>
      <c r="P95" s="22"/>
      <c r="Q95" s="22"/>
      <c r="R95" s="22"/>
      <c r="S95" s="22"/>
      <c r="T95" s="22"/>
      <c r="U95" s="22"/>
      <c r="V95" s="22"/>
      <c r="W95" s="22"/>
      <c r="X95" s="22"/>
      <c r="Y95" s="24"/>
      <c r="Z95" s="24"/>
      <c r="AA95" s="24"/>
      <c r="AB95" s="24"/>
      <c r="AC95" s="24"/>
      <c r="AD95" s="24"/>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row>
    <row r="96" spans="2:94" ht="33.75" customHeight="1">
      <c r="B96" s="22"/>
      <c r="C96" s="23"/>
      <c r="D96" s="22"/>
      <c r="E96" s="22"/>
      <c r="F96" s="22"/>
      <c r="G96" s="22"/>
      <c r="H96" s="22"/>
      <c r="I96" s="22"/>
      <c r="J96" s="22"/>
      <c r="K96" s="22"/>
      <c r="L96" s="22"/>
      <c r="M96" s="22"/>
      <c r="N96" s="22"/>
      <c r="O96" s="22"/>
      <c r="P96" s="22"/>
      <c r="Q96" s="22"/>
      <c r="R96" s="22"/>
      <c r="S96" s="22"/>
      <c r="T96" s="22"/>
      <c r="U96" s="22"/>
      <c r="V96" s="22"/>
      <c r="W96" s="22"/>
      <c r="X96" s="22"/>
      <c r="Y96" s="24"/>
      <c r="Z96" s="24"/>
      <c r="AA96" s="24"/>
      <c r="AB96" s="24"/>
      <c r="AC96" s="24"/>
      <c r="AD96" s="24"/>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row>
    <row r="97" spans="2:94" ht="33.75" customHeight="1">
      <c r="B97" s="22"/>
      <c r="C97" s="23"/>
      <c r="D97" s="22"/>
      <c r="E97" s="22"/>
      <c r="F97" s="22"/>
      <c r="G97" s="22"/>
      <c r="H97" s="22"/>
      <c r="I97" s="22"/>
      <c r="J97" s="22"/>
      <c r="K97" s="22"/>
      <c r="L97" s="22"/>
      <c r="M97" s="22"/>
      <c r="N97" s="22"/>
      <c r="O97" s="22"/>
      <c r="P97" s="22"/>
      <c r="Q97" s="22"/>
      <c r="R97" s="22"/>
      <c r="S97" s="22"/>
      <c r="T97" s="22"/>
      <c r="U97" s="22"/>
      <c r="V97" s="22"/>
      <c r="W97" s="22"/>
      <c r="X97" s="22"/>
      <c r="Y97" s="24"/>
      <c r="Z97" s="24"/>
      <c r="AA97" s="24"/>
      <c r="AB97" s="24"/>
      <c r="AC97" s="24"/>
      <c r="AD97" s="24"/>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row>
  </sheetData>
  <sheetProtection formatCells="0" formatColumns="0" formatRows="0" insertColumns="0" insertRows="0" deleteColumns="0" deleteRows="0"/>
  <mergeCells count="70">
    <mergeCell ref="G8:G9"/>
    <mergeCell ref="B32:B35"/>
    <mergeCell ref="B20:B23"/>
    <mergeCell ref="B24:B27"/>
    <mergeCell ref="B28:B31"/>
    <mergeCell ref="F7:F9"/>
    <mergeCell ref="B7:B9"/>
    <mergeCell ref="C7:C9"/>
    <mergeCell ref="B10:B11"/>
    <mergeCell ref="C10:C11"/>
    <mergeCell ref="B16:B18"/>
    <mergeCell ref="D7:D9"/>
    <mergeCell ref="E7:E9"/>
    <mergeCell ref="H8:H9"/>
    <mergeCell ref="M8:M9"/>
    <mergeCell ref="L8:L9"/>
    <mergeCell ref="K8:K9"/>
    <mergeCell ref="Z8:Z9"/>
    <mergeCell ref="Y8:Y9"/>
    <mergeCell ref="X8:X9"/>
    <mergeCell ref="P8:P9"/>
    <mergeCell ref="W8:W9"/>
    <mergeCell ref="S8:S9"/>
    <mergeCell ref="J8:J9"/>
    <mergeCell ref="N8:N9"/>
    <mergeCell ref="I8:I9"/>
    <mergeCell ref="BA13:BC13"/>
    <mergeCell ref="AE12:AH12"/>
    <mergeCell ref="AI12:AL12"/>
    <mergeCell ref="AU12:AX12"/>
    <mergeCell ref="O8:O9"/>
    <mergeCell ref="T8:T9"/>
    <mergeCell ref="U8:U9"/>
    <mergeCell ref="V8:V9"/>
    <mergeCell ref="AA8:AA9"/>
    <mergeCell ref="AB8:AB9"/>
    <mergeCell ref="AC8:AC9"/>
    <mergeCell ref="AZ7:AZ9"/>
    <mergeCell ref="AD8:AD9"/>
    <mergeCell ref="AY8:AY9"/>
    <mergeCell ref="BV13:BX13"/>
    <mergeCell ref="BG8:BG9"/>
    <mergeCell ref="BG10:BG11"/>
    <mergeCell ref="BH13:BJ13"/>
    <mergeCell ref="BT8:BT9"/>
    <mergeCell ref="BU8:BU9"/>
    <mergeCell ref="BT10:BT11"/>
    <mergeCell ref="BU10:BU11"/>
    <mergeCell ref="BO13:BQ13"/>
    <mergeCell ref="BM8:BM9"/>
    <mergeCell ref="BN8:BN9"/>
    <mergeCell ref="BM10:BM11"/>
    <mergeCell ref="BN10:BN11"/>
    <mergeCell ref="CC13:CE13"/>
    <mergeCell ref="CJ13:CL13"/>
    <mergeCell ref="CO10:CO11"/>
    <mergeCell ref="CP8:CP9"/>
    <mergeCell ref="CP10:CP11"/>
    <mergeCell ref="CO8:CO9"/>
    <mergeCell ref="Z4:AD4"/>
    <mergeCell ref="CH8:CH9"/>
    <mergeCell ref="CI8:CI9"/>
    <mergeCell ref="CH10:CH11"/>
    <mergeCell ref="CI10:CI11"/>
    <mergeCell ref="BF8:BF9"/>
    <mergeCell ref="BF10:BF11"/>
    <mergeCell ref="CB8:CB9"/>
    <mergeCell ref="CB10:CB11"/>
    <mergeCell ref="CA8:CA9"/>
    <mergeCell ref="CA10:CA11"/>
  </mergeCells>
  <phoneticPr fontId="5" type="noConversion"/>
  <dataValidations xWindow="478" yWindow="440" count="66">
    <dataValidation type="textLength" allowBlank="1" showInputMessage="1" showErrorMessage="1" sqref="C16:C19 B24:B35 B20" xr:uid="{B993EBAD-37F9-412A-9E62-23839433171A}">
      <formula1>1</formula1>
      <formula2>2000</formula2>
    </dataValidation>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BA7:BA8 BD8 BH7:BH8 BK8 BO7:BO8 BR8 BV7:BV8 BY8 CC7:CC8 CF8 CJ7:CJ8 CM8" xr:uid="{14488FAE-8146-4FA7-B3CF-32863EFBE3C3}"/>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E7" xr:uid="{F178A1FE-1418-4CA4-BCE5-0A004300DFD6}"/>
    <dataValidation allowBlank="1" showInputMessage="1" showErrorMessage="1" prompt="Totalice el costo de las acciones al finalizar la vigencia del documento CONPES." sqref="AD8" xr:uid="{0FA63386-06CE-48BD-A425-CF22B7CD96EF}"/>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xr:uid="{B37F4DFF-9F0B-4AB2-9BA6-D5BF84DEFEB6}"/>
    <dataValidation allowBlank="1" showInputMessage="1" showErrorMessage="1" prompt="Escriba la fecha de finalización de la acción._x000a__x000a_Formato DD/MM/AAAA." sqref="L8" xr:uid="{C9F0E88B-5227-4411-AA0E-F426DB0FD5BA}"/>
    <dataValidation allowBlank="1" showInputMessage="1" showErrorMessage="1" prompt="Escriba la fecha de inicio de la acción._x000a__x000a_Formato DD/MM/AAAA." sqref="K8" xr:uid="{CE4535B3-610A-4D87-9DD6-90F94B885574}"/>
    <dataValidation type="custom" allowBlank="1" showInputMessage="1" showErrorMessage="1" sqref="C10:C11" xr:uid="{F298DF40-16F1-4271-8DA5-4F66BC4F6193}">
      <formula1>1</formula1>
    </dataValidation>
    <dataValidation allowBlank="1" showInputMessage="1" showErrorMessage="1" prompt="Escriba el correo electrónico de la persona responsable de reportar la ejecución de la acción." sqref="J8" xr:uid="{BA08EDC8-F080-4DC5-AC10-EED5490AB95D}"/>
    <dataValidation allowBlank="1" showInputMessage="1" showErrorMessage="1" prompt="Escriba el nombre de la Dirección, Subdirección, Grupo o Unidad encargada de la ejecución de la acción._x000a__x000a_Utilice nombres completos y no siglas." sqref="H8" xr:uid="{426C1B4C-F027-4BD6-A712-E5E0C42EEC8B}"/>
    <dataValidation allowBlank="1" showInputMessage="1" showErrorMessage="1" prompt="Escriba la entidad responsable de la ejecución de la acción. Utilice nombres completos y no siglas." sqref="G8" xr:uid="{2E41F1D9-6D37-45A2-A9C4-71A916028B64}"/>
    <dataValidation allowBlank="1" showInputMessage="1" showErrorMessage="1" prompt="Escriba los recursos asignados para cada vigencia" sqref="AE10:AE11 BD10:BD11 AI10:AI11 AG10:AG11 AK10:AK11 AU10 AW10 BK10:BK11 BR10:BR11 BY10:BY11 CF10:CF11 CM10:CM11" xr:uid="{2F087E57-1604-4988-B82E-0A055C4FB9A6}"/>
    <dataValidation allowBlank="1" showInputMessage="1" showErrorMessage="1" prompt="Total costo acción Ni -Total recurso asignado acción Ni." sqref="AF13 AH13 AJ13:AT13 AV13:AX13" xr:uid="{23257DF3-910D-4DD4-B548-5A0592C9F613}"/>
    <dataValidation allowBlank="1" showInputMessage="1" showErrorMessage="1" prompt="Escriba la fuente de financiamiento de la acción para cada vigencia." sqref="AU11 AW11" xr:uid="{CEABDEF4-B0FC-4EAA-A87C-3B2141B1A2E0}"/>
    <dataValidation allowBlank="1" showInputMessage="1" showErrorMessage="1" prompt="El balance cualitativo corresponde a las instrucciones indicadas en esta sección para cada uno de los cortes establecidos en el documento CONPES." sqref="B15" xr:uid="{BB9C5C3B-9D95-4E03-9083-531EB4B5130A}"/>
    <dataValidation allowBlank="1" showInputMessage="1" showErrorMessage="1" prompt="En caso de cambios en los responsables de la ejecución, por favor actualizar la información con la del nuevo responsable." sqref="G7" xr:uid="{E7B4A965-CF86-489F-8622-F5C67FF59CDC}"/>
    <dataValidation allowBlank="1" showInputMessage="1" showErrorMessage="1" prompt="Escriba el nombre completo de la persona responsable de reportar la ejecución de la acción." sqref="I8" xr:uid="{9D9F54F5-B569-4FC4-A674-5CC0DE7D7C9C}"/>
    <dataValidation allowBlank="1" showInputMessage="1" showErrorMessage="1" prompt="Defina el período de tiempo en el que la acción será ejecutada." sqref="K7:L7" xr:uid="{8F7E0E19-3A96-454A-A09A-A1BBF549D759}"/>
    <dataValidation allowBlank="1" showInputMessage="1" showErrorMessage="1" prompt="Escriba la fecha de aprobación del Documento CONPES que se encuentra en el documento publicado (instrucciones PAS. Paso 1. Datos básicos)._x000a__x000a_Formato DD/MM/AAAA." sqref="I4:J4" xr:uid="{79484BDD-C484-4D44-AF87-675698EFB804}"/>
    <dataValidation type="decimal" allowBlank="1" showInputMessage="1" showErrorMessage="1" sqref="Y10:AC11" xr:uid="{BACF5A02-83CA-4326-A8BA-0E229CBD34ED}">
      <formula1>1</formula1>
      <formula2>1000000000</formula2>
    </dataValidation>
    <dataValidation type="date" allowBlank="1" showInputMessage="1" showErrorMessage="1" error="Escriba la fecha en formato DD/MM/AAAA" sqref="K10:L11" xr:uid="{5B310D97-C9CD-4AC9-85A7-B128431383C8}">
      <formula1>36526</formula1>
      <formula2>55153</formula2>
    </dataValidation>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AZ10:AZ11 D10:D11" xr:uid="{1A6C2873-9318-45D5-A32A-2B01D77C29B5}"/>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BA9 BH9 BO9 BV9 CC9 CJ9" xr:uid="{A4609C32-6DCC-4736-9610-48B99C3FDAF7}"/>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BB9:BC9 BI9:BJ9 BP9:BQ9 BW9:BX9 CD9:CE9 CK9:CL9" xr:uid="{69A8CBF4-6663-499B-AD18-1C62451ADEF4}"/>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BE9 BL9 BS9 BZ9 CG9 CN9" xr:uid="{AD1C0786-31A7-498E-BA81-A42EF1AAEC57}"/>
    <dataValidation allowBlank="1" showInputMessage="1" showErrorMessage="1" prompt="Escriba el avance acumulado financiero para cada acción formulada (recursos ejecutados en desarrollo de la acción). _x000a__x000a_" sqref="BD9 BK9 BR9 BY9 CF9 CM9" xr:uid="{F4DEA3CA-45FD-43DB-A849-E854ACBB8F5B}"/>
    <dataValidation allowBlank="1" showInputMessage="1" showErrorMessage="1" prompt="Actualice la fórmula conforme:_x000a_1) Al número de acciones de cada objetivo (adición de filas)_x000a_2) Al corte evaluado, ya que la fórmula está indicando el avance del objetivo 1 en el corte No.1" sqref="BF10:BG11 BM10:BN11 BT10:BU11 CA10:CB11 CH10:CI11 CO10:CP11" xr:uid="{F6427458-9B96-4616-A7BF-DDC43CE64893}"/>
    <dataValidation allowBlank="1" showInputMessage="1" showErrorMessage="1" prompt="Total recurso asignado acción Ni - Total costo acción Ni" sqref="AE13 AU13 AI13 AY13" xr:uid="{AECBFDF1-7DFC-4E19-9959-802F0E3C5220}"/>
    <dataValidation allowBlank="1" showInputMessage="1" showErrorMessage="1" prompt="Total recurso asignado acción Ni - Total costo acción Ni _x000a_" sqref="AG13" xr:uid="{F006E1D0-AD4E-44AE-B542-459C74380382}"/>
    <dataValidation allowBlank="1" showInputMessage="1" showErrorMessage="1" prompt="Porcentaje de cumplimiento del objetivo general: Realice una sumatoria del porcentaje de cumplimiento de los objetivos específicos." sqref="BF13:BG13 BM13:BN13 BT13:BU13 CA13:CB13 CH13:CI13 CO13:CP13" xr:uid="{1B466931-B0C8-470E-AA3A-9DA400C0B0C2}"/>
    <dataValidation allowBlank="1" showInputMessage="1" showErrorMessage="1" prompt="Efectúe la diferencia entre los costos de las acciones y los recursos asignados para cada vigencia y para el agregado de las vigencias." sqref="B13" xr:uid="{CBE42411-0014-4F3D-AB59-3C72EE5A40D9}"/>
    <dataValidation allowBlank="1" showInputMessage="1" showErrorMessage="1" prompt="Recursos ejecutados (acumulados) en millones de pesos._x000a__x000a_ " sqref="BD13 BK13 BR13 BY13 CF13 CM13" xr:uid="{2AE9D493-044F-45F3-8883-50A0EA68EEF9}"/>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_x000a_ " sqref="BE13 BL13 BS13 BZ13 CG13 CN13" xr:uid="{6BD82F0F-164C-4E33-8A5C-BB9AD40F79A0}"/>
    <dataValidation type="textLength" allowBlank="1" showInputMessage="1" showErrorMessage="1" error="El número de carácteres debe estar entre 50 y 500. " prompt="Escriba el objetivo general del documento CONPES aprobado (instrucciones PAS. Paso 1. Datos básicos)._x000a_" sqref="E5 C5" xr:uid="{9B18C54A-1EA2-42B5-A2BA-E2D2950F2C3A}">
      <formula1>50</formula1>
      <formula2>500</formula2>
    </dataValidation>
    <dataValidation allowBlank="1" showInputMessage="1" showErrorMessage="1" prompt="1. Totalice el costos de las acciones por vigencia._x000a_2. Totalice los recursos asignados de las acciones por vigencia." sqref="C12:V12" xr:uid="{A14B6EC8-E37C-4DDF-BDCC-CAAC3DC8CA8B}"/>
    <dataValidation allowBlank="1" showInputMessage="1" showErrorMessage="1" prompt="Escriba la fórmula de cálculo del indicador, teniendo en cuenta las indicaciones del paso 1. Plan de acción en la hoja &quot;Instrucciones PAS&quot;." sqref="O8:O9" xr:uid="{893FE4D7-F155-4E9F-BF55-B87FA8D75584}"/>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BF8:BG8 BM8:BN8 BT8:BU8 CA8:CB8 CH8:CI8 CO8:CP8" xr:uid="{10E9625D-C50F-4D80-B6CE-79E77BDF56EF}"/>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7:D9" xr:uid="{16874DB6-E30D-4079-ABFE-33D1344A2501}"/>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E7:E9" xr:uid="{44AA82EF-AF07-4895-AA06-AB6493E494D2}"/>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B9" xr:uid="{675CD810-F7FC-4F22-A830-B12547ECC891}"/>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7:C9" xr:uid="{D9DD0C9A-3685-4ED8-B13F-D494E4BEBDF4}"/>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AZ7:AZ9" xr:uid="{23E99906-1317-45DF-ABD9-6D67F60E9196}"/>
    <dataValidation allowBlank="1" showInputMessage="1" showErrorMessage="1" prompt="Los indicadores de cumplimiento se clasifican en:_x000a_1. Indicadores de gestión._x000a_2. Indicadores de producto._x000a_3. Indicadores de resultado._x000a__x000a_Para mayor información consulte la hoja de Instrucciones PAS" sqref="M8:M9" xr:uid="{48DCAA3B-F002-4269-B5A0-81843D65FFF2}"/>
    <dataValidation allowBlank="1" showInputMessage="1" showErrorMessage="1" prompt="Total de los recursos asignados para cada acción al finalizar la vigencia del documento CONPES." sqref="AY8" xr:uid="{14F1A3D8-3817-4158-948E-3656DE3C7E97}"/>
    <dataValidation allowBlank="1" showInputMessage="1" showErrorMessage="1" prompt="Ver pestaña &quot;instrucciones PAS&quot; paso 3. Adicione o elimine filas conforme al número de cortes establecidos. Responda las preguntas en maximo 750 caracteres.  _x000a_" sqref="B16:B19" xr:uid="{31B20405-22B9-479D-BC11-83A5A628E110}"/>
    <dataValidation allowBlank="1" showInputMessage="1" showErrorMessage="1" prompt="La sección de seguimiento a la ejecución de las acciones debe diligenciarse una vez el documento CONPES ha sido aprobado, y debe actualizarse de acuerdo a los cortes establecidos en el documento." sqref="BA6:BN6 BP6:CP6" xr:uid="{DAB8BADC-5193-4572-B9C6-22563EC71945}"/>
    <dataValidation allowBlank="1" showInputMessage="1" showErrorMessage="1" prompt="Escriba el número del documento CONPES, que fue asignado en el momento de la publicación (instrucciones PAS paso 1. Datos Básicos)." sqref="F4" xr:uid="{A636A148-7026-4672-9289-7A251A089BFF}"/>
    <dataValidation allowBlank="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BA13:BC13 BH13:BJ13 BO13:BQ13 BV13:BX13 CC13:CE13 CJ13:CL13" xr:uid="{C9C06962-00CC-403D-99CB-ADD9696B0C66}"/>
    <dataValidation allowBlank="1" showInputMessage="1" showErrorMessage="1" prompt="La sección de Plan de Acción debe diligenciarse en el momento de la elaboración del documento CONPES." sqref="BO6 C6:AY6" xr:uid="{3513C2CE-897D-42AC-AF89-CBF89EB0CD7F}"/>
    <dataValidation allowBlank="1" showInputMessage="1" showErrorMessage="1" prompt="Escriba el nombre del documento CONPES como fue aprobado en sesión CONPES (instrucciones PAS paso 0. Datos básicos)." sqref="E3 C3" xr:uid="{8899C815-98BD-427C-8411-677B35AF2BCC}"/>
    <dataValidation allowBlank="1" showInputMessage="1" showErrorMessage="1" prompt="Escriba el número del documento CONPES, que fue asignado en el momento de la publicación (instrucciones PAS paso 0. Datos Básicos)." sqref="E4" xr:uid="{7CF534CD-B7FC-4796-9CD0-6E2DC73ADA46}"/>
    <dataValidation allowBlank="1" showInputMessage="1" showErrorMessage="1" prompt="Dejar vacía." sqref="N4:Q4" xr:uid="{DE2BAB5B-2A5D-4155-AFF2-A07636DF31B9}"/>
    <dataValidation allowBlank="1" showInputMessage="1" showErrorMessage="1" prompt="Escriba las entidades líderes del documento CONPES. Deben ser las que pertenecen al Consejo Nacional de Política Económica y Social (CONPES)." sqref="AG4" xr:uid="{F27781ED-4E07-4A18-BCFF-F31E0C750A97}"/>
    <dataValidation allowBlank="1" showInputMessage="1" showErrorMessage="1" prompt="Indique si la acción formulada depende de la ejecución de otra acción. En caso de que no exista relación escriba la palabra No, en caso contrario indique el número de la acción o las acciones que estén relacionadas con la acción después de la palabra Sí." sqref="F7:F9" xr:uid="{A5573E21-4A9E-4AFB-8633-10D17C5190C9}"/>
    <dataValidation allowBlank="1" showInputMessage="1" showErrorMessage="1" prompt="Escriba el valor de la meta para cada vigencia en línea con la forma de acumulacón definida. _x000a__x000a_Elimine o adicione columnas de acuerdo al tiempo de ejecución de la política._x000a__x000a_" sqref="S8:W9" xr:uid="{849D06C9-AC55-40B9-9127-8D0BECA3A105}"/>
    <dataValidation allowBlank="1" showInputMessage="1" showErrorMessage="1" prompt="Escriba el valor de la meta final en línea con la forma de acumulación._x000a__x000a_Acumulado y reducción acumulada: meta del último año de ejecución._x000a__x000a_Flujo y reducción: promedio de metas anuales._x000a__x000a_" sqref="X8:X9" xr:uid="{BDE2F12D-2112-4AED-A00C-A1FC9BA1BBD7}"/>
    <dataValidation allowBlank="1" showInputMessage="1" showErrorMessage="1" prompt="Indique el costo de las acciones en millones de pesos, es decir los recursos necesarios para implementar la acción. No se deben diligenciar celdas con valores cero. En los casos en los que no pueda determinar los costos, deje la celda vacía." sqref="Y8:AC9" xr:uid="{6C4E1959-44C1-4724-BC8A-601802355923}"/>
    <dataValidation allowBlank="1" showInputMessage="1" showErrorMessage="1" prompt="Indique los recursos asignados en millones de pesos y sus fuentes. En los casos en los que no pueda determinar los costos, deje la celda vacía, pero especifique su fuente. Los recursos deben estar en pesos del año de la aprobación del documento." sqref="AE8 AI8 AU8 AM8 AQ8" xr:uid="{140EADC1-34C2-4192-A05B-D61CC105B4AA}"/>
    <dataValidation allowBlank="1" showInputMessage="1" showErrorMessage="1" prompt="Escriba el valor y fecha de la línea base de los indicadores que tienen disponibles dicha información. Recuerde que la línea base debe estar expresada en la misma unidad de la meta." sqref="Q8:R8" xr:uid="{9220AB64-2D73-4EC1-AD63-DC1FE4FED5B1}"/>
    <dataValidation allowBlank="1" showInputMessage="1" showErrorMessage="1" prompt="Seleccione la forma de acumulación del indicador, teniendo en cuenta las indicaciones del paso 1. Plan de acción en la hoja &quot;Instrucciones PAS&quot;." sqref="P8:P9" xr:uid="{F2455A36-C8DC-43A9-85A9-18448F60B29D}"/>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X7" xr:uid="{FF9EF515-97DF-42C2-AF5F-EA68536E4E40}"/>
    <dataValidation allowBlank="1" showInputMessage="1" showErrorMessage="1" prompt="Escriba el nombre del documento CONPES como fue aprobado en sesión CONPES (instrucciones PAS paso1. Datos básicos)." sqref="F3:Y3" xr:uid="{B49F2321-B6D5-4D3E-A43D-9D4C96299E6C}"/>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Y7:AD7" xr:uid="{F5DB38EF-5BF3-4693-8F60-25FB6EBA1829}"/>
    <dataValidation type="textLength" allowBlank="1" showInputMessage="1" showErrorMessage="1" error="El número de carácteres debe estar entre 50 y 500. " prompt="_x000a_" sqref="Z5:CP5" xr:uid="{6C8F4515-6CD5-4452-AF44-A69A57FF30CA}">
      <formula1>50</formula1>
      <formula2>500</formula2>
    </dataValidation>
    <dataValidation type="textLength" allowBlank="1" showInputMessage="1" showErrorMessage="1" sqref="C20:CP35" xr:uid="{BC7E8245-5902-4F5E-BCFA-C474F1B4C9AE}">
      <formula1>0</formula1>
      <formula2>500</formula2>
    </dataValidation>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10:E11" xr:uid="{4D715B0D-CD47-47BF-934D-2E09FE608CC7}">
      <formula1>C10</formula1>
    </dataValidation>
  </dataValidations>
  <hyperlinks>
    <hyperlink ref="J10" r:id="rId1" xr:uid="{3CFDC11A-AF78-4305-A547-32E87B60DEAC}"/>
  </hyperlinks>
  <printOptions horizontalCentered="1" verticalCentered="1"/>
  <pageMargins left="0.31496062992125984" right="0.31496062992125984" top="0.35433070866141736" bottom="0.35433070866141736" header="0.31496062992125984" footer="0.31496062992125984"/>
  <pageSetup scale="21" fitToHeight="0" orientation="landscape" r:id="rId2"/>
  <headerFooter>
    <oddFooter xml:space="preserve">&amp;LF-CA-02 (VERSIÓN 11)&amp;C&amp;P&amp;RSubdirección General de Prospectiva y Desarrollo Nacional - Grupo CONPES </oddFooter>
  </headerFooter>
  <colBreaks count="2" manualBreakCount="2">
    <brk id="24" max="37" man="1"/>
    <brk id="51" max="1048575" man="1"/>
  </colBreaks>
  <ignoredErrors>
    <ignoredError sqref="AE12 BE13 AE13:AF13 AH13:AI13 AI12 AU12:AX12 AV13:AY13 AD10:AD11 Z12 AK13:AL13 AD12" unlockedFormula="1"/>
  </ignoredErrors>
  <drawing r:id="rId3"/>
  <extLst>
    <ext xmlns:x14="http://schemas.microsoft.com/office/spreadsheetml/2009/9/main" uri="{CCE6A557-97BC-4b89-ADB6-D9C93CAAB3DF}">
      <x14:dataValidations xmlns:xm="http://schemas.microsoft.com/office/excel/2006/main" xWindow="478" yWindow="440" count="4">
        <x14:dataValidation type="list" allowBlank="1" showInputMessage="1" showErrorMessage="1" prompt="Seleccione la fuente de los recursos asignados para cada vigencia" xr:uid="{E3D0EFFC-4212-44EE-8978-4FE21511C345}">
          <x14:formula1>
            <xm:f>Desplegables!$D$33:$D$39</xm:f>
          </x14:formula1>
          <xm:sqref>AH10:AH11 AX10:AX11 AL10:AT11 AJ10:AJ11 AF10:AF11 AV10:AV11</xm:sqref>
        </x14:dataValidation>
        <x14:dataValidation type="list" allowBlank="1" showInputMessage="1" showErrorMessage="1" xr:uid="{FCD750FF-DA99-4553-9ECB-A0A7B8E48864}">
          <x14:formula1>
            <xm:f>Desplegables!$B$3:$B$6</xm:f>
          </x14:formula1>
          <xm:sqref>P10:P11</xm:sqref>
        </x14:dataValidation>
        <x14:dataValidation type="list" allowBlank="1" showInputMessage="1" showErrorMessage="1" prompt="Los indicadores de cumplimiento se clasifican en:_x000a_1. Indicadores de gestión._x000a_2. Indicadores de producto._x000a_3. Indicadores de resultado._x000a__x000a_Consulte la hoja &quot;Instrucciones PAS&quot; para más información_x000a__x000a_" xr:uid="{80297EC4-F5B1-4CDB-A025-CE9AB1B23B3F}">
          <x14:formula1>
            <xm:f>Desplegables!$A$3:$A$5</xm:f>
          </x14:formula1>
          <xm:sqref>M10:M11</xm:sqref>
        </x14:dataValidation>
        <x14:dataValidation type="list" allowBlank="1" showInputMessage="1" showErrorMessage="1" prompt="Seleccione el nombre de la dirección técnica o grupo del DNP responsable de liderar el documento CONPES (instrucciones PAS. Paso 0. Datos básicos). " xr:uid="{29FE4BF4-473E-4820-BD8D-DA4F2D37A921}">
          <x14:formula1>
            <xm:f>Desplegables!$A$10:$A$31</xm:f>
          </x14:formula1>
          <xm:sqref>Z4:AC4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A696E-13C8-437A-8150-3E953014A53B}">
  <dimension ref="A1:AP17"/>
  <sheetViews>
    <sheetView showGridLines="0" zoomScale="55" zoomScaleNormal="55" zoomScaleSheetLayoutView="20" zoomScalePageLayoutView="35" workbookViewId="0"/>
  </sheetViews>
  <sheetFormatPr baseColWidth="10" defaultColWidth="10.42578125" defaultRowHeight="33.75" customHeight="1"/>
  <cols>
    <col min="1" max="1" width="1.42578125" style="19" customWidth="1"/>
    <col min="2" max="2" width="35" style="19" customWidth="1"/>
    <col min="3" max="3" width="51.42578125" style="139" customWidth="1"/>
    <col min="4" max="4" width="17.28515625" style="140" customWidth="1"/>
    <col min="5" max="5" width="31.7109375" style="19" customWidth="1"/>
    <col min="6" max="6" width="27.7109375" style="19" customWidth="1"/>
    <col min="7" max="7" width="22.7109375" style="19" customWidth="1"/>
    <col min="8" max="8" width="60.85546875" style="19" customWidth="1"/>
    <col min="9" max="9" width="18.42578125" style="19" customWidth="1"/>
    <col min="10" max="10" width="14.28515625" style="19" customWidth="1"/>
    <col min="11" max="11" width="14.5703125" style="19" customWidth="1"/>
    <col min="12" max="12" width="8.7109375" style="19" customWidth="1"/>
    <col min="13" max="13" width="8.7109375" style="140" customWidth="1"/>
    <col min="14" max="14" width="22.140625" style="140" customWidth="1"/>
    <col min="15" max="23" width="8.85546875" style="19" customWidth="1"/>
    <col min="24" max="25" width="30.5703125" style="19" customWidth="1"/>
    <col min="26" max="26" width="22.42578125" style="19" customWidth="1"/>
    <col min="27" max="27" width="18.7109375" style="19" customWidth="1"/>
    <col min="28" max="28" width="34.5703125" style="139" bestFit="1" customWidth="1"/>
    <col min="29" max="30" width="34.5703125" style="139" customWidth="1"/>
    <col min="31" max="31" width="27.42578125" style="139" bestFit="1" customWidth="1"/>
    <col min="32" max="32" width="24.140625" style="139" bestFit="1" customWidth="1"/>
    <col min="33" max="33" width="22.28515625" style="138" customWidth="1"/>
    <col min="34" max="16384" width="10.42578125" style="19"/>
  </cols>
  <sheetData>
    <row r="1" spans="1:42" s="16" customFormat="1" ht="9" customHeight="1" thickBot="1">
      <c r="A1" s="19"/>
      <c r="C1" s="139"/>
      <c r="D1" s="157"/>
      <c r="M1" s="157"/>
      <c r="N1" s="157"/>
      <c r="AB1" s="156"/>
      <c r="AC1" s="156"/>
      <c r="AD1" s="156"/>
      <c r="AE1" s="156"/>
      <c r="AF1" s="156"/>
      <c r="AG1" s="155"/>
    </row>
    <row r="2" spans="1:42" ht="24" thickBot="1">
      <c r="B2" s="160"/>
      <c r="C2" s="161"/>
      <c r="D2" s="162" t="s">
        <v>74</v>
      </c>
      <c r="E2" s="163"/>
      <c r="F2" s="163"/>
      <c r="G2" s="163"/>
      <c r="H2" s="163"/>
      <c r="I2" s="163"/>
      <c r="J2" s="163"/>
      <c r="K2" s="163"/>
      <c r="L2" s="163"/>
      <c r="M2" s="164"/>
      <c r="N2" s="164"/>
      <c r="O2" s="163"/>
      <c r="P2" s="163"/>
      <c r="Q2" s="163"/>
      <c r="R2" s="163"/>
      <c r="S2" s="163"/>
      <c r="T2" s="163"/>
      <c r="U2" s="163"/>
      <c r="V2" s="163"/>
      <c r="W2" s="163"/>
      <c r="X2" s="163"/>
      <c r="Y2" s="163"/>
      <c r="Z2" s="163"/>
      <c r="AA2" s="163"/>
      <c r="AB2" s="165"/>
      <c r="AC2" s="165"/>
      <c r="AD2" s="165"/>
      <c r="AE2" s="165"/>
      <c r="AF2" s="165"/>
      <c r="AG2" s="166"/>
      <c r="AH2" s="166"/>
      <c r="AI2" s="166"/>
      <c r="AJ2" s="166"/>
      <c r="AK2" s="166"/>
      <c r="AL2" s="166"/>
      <c r="AM2" s="166"/>
      <c r="AN2" s="166"/>
      <c r="AO2" s="166"/>
      <c r="AP2" s="166"/>
    </row>
    <row r="3" spans="1:42" ht="15.75">
      <c r="B3" s="245" t="s">
        <v>75</v>
      </c>
      <c r="C3" s="242"/>
      <c r="D3" s="242"/>
      <c r="E3" s="242"/>
      <c r="F3" s="242"/>
      <c r="G3" s="242"/>
      <c r="H3" s="242" t="s">
        <v>76</v>
      </c>
      <c r="I3" s="242"/>
      <c r="J3" s="242"/>
      <c r="K3" s="242"/>
      <c r="L3" s="242"/>
      <c r="M3" s="242"/>
      <c r="N3" s="242"/>
      <c r="O3" s="242"/>
      <c r="P3" s="242"/>
      <c r="Q3" s="242"/>
      <c r="R3" s="242"/>
      <c r="S3" s="242"/>
      <c r="T3" s="242"/>
      <c r="U3" s="242"/>
      <c r="V3" s="242"/>
      <c r="W3" s="242"/>
      <c r="X3" s="242"/>
      <c r="Y3" s="242"/>
      <c r="Z3" s="175"/>
      <c r="AA3" s="175"/>
      <c r="AB3" s="242" t="s">
        <v>77</v>
      </c>
      <c r="AC3" s="242"/>
      <c r="AD3" s="242"/>
      <c r="AE3" s="242"/>
      <c r="AF3" s="242"/>
      <c r="AG3" s="242"/>
      <c r="AH3" s="242"/>
      <c r="AI3" s="242"/>
      <c r="AJ3" s="242"/>
      <c r="AK3" s="242"/>
      <c r="AL3" s="242"/>
      <c r="AM3" s="242"/>
      <c r="AN3" s="242"/>
      <c r="AO3" s="242"/>
      <c r="AP3" s="242"/>
    </row>
    <row r="4" spans="1:42" s="154" customFormat="1" ht="33" customHeight="1">
      <c r="B4" s="243" t="s">
        <v>38</v>
      </c>
      <c r="C4" s="244" t="s">
        <v>78</v>
      </c>
      <c r="D4" s="246" t="s">
        <v>79</v>
      </c>
      <c r="E4" s="246"/>
      <c r="F4" s="246"/>
      <c r="G4" s="246"/>
      <c r="H4" s="244" t="s">
        <v>33</v>
      </c>
      <c r="I4" s="244" t="s">
        <v>80</v>
      </c>
      <c r="J4" s="244" t="s">
        <v>81</v>
      </c>
      <c r="K4" s="244"/>
      <c r="L4" s="241" t="s">
        <v>82</v>
      </c>
      <c r="M4" s="241"/>
      <c r="N4" s="241"/>
      <c r="O4" s="241" t="s">
        <v>83</v>
      </c>
      <c r="P4" s="241"/>
      <c r="Q4" s="241"/>
      <c r="R4" s="241"/>
      <c r="S4" s="241"/>
      <c r="T4" s="241"/>
      <c r="U4" s="241"/>
      <c r="V4" s="241"/>
      <c r="W4" s="241"/>
      <c r="X4" s="241" t="s">
        <v>84</v>
      </c>
      <c r="Y4" s="241" t="s">
        <v>85</v>
      </c>
      <c r="Z4" s="241" t="s">
        <v>86</v>
      </c>
      <c r="AA4" s="241" t="s">
        <v>87</v>
      </c>
      <c r="AB4" s="170" t="s">
        <v>88</v>
      </c>
      <c r="AC4" s="170"/>
      <c r="AD4" s="170"/>
      <c r="AE4" s="170" t="s">
        <v>89</v>
      </c>
      <c r="AF4" s="170"/>
      <c r="AG4" s="171"/>
      <c r="AH4" s="241" t="s">
        <v>90</v>
      </c>
      <c r="AI4" s="241"/>
      <c r="AJ4" s="241"/>
      <c r="AK4" s="241"/>
      <c r="AL4" s="241"/>
      <c r="AM4" s="241"/>
      <c r="AN4" s="241"/>
      <c r="AO4" s="241"/>
      <c r="AP4" s="241"/>
    </row>
    <row r="5" spans="1:42" s="154" customFormat="1" ht="57.75" customHeight="1">
      <c r="B5" s="243"/>
      <c r="C5" s="244"/>
      <c r="D5" s="168" t="s">
        <v>91</v>
      </c>
      <c r="E5" s="168" t="s">
        <v>92</v>
      </c>
      <c r="F5" s="167" t="s">
        <v>93</v>
      </c>
      <c r="G5" s="168" t="s">
        <v>94</v>
      </c>
      <c r="H5" s="244"/>
      <c r="I5" s="244"/>
      <c r="J5" s="167" t="s">
        <v>29</v>
      </c>
      <c r="K5" s="167" t="s">
        <v>30</v>
      </c>
      <c r="L5" s="169" t="s">
        <v>42</v>
      </c>
      <c r="M5" s="169" t="s">
        <v>95</v>
      </c>
      <c r="N5" s="169" t="s">
        <v>96</v>
      </c>
      <c r="O5" s="169">
        <v>2022</v>
      </c>
      <c r="P5" s="169">
        <v>2023</v>
      </c>
      <c r="Q5" s="169">
        <v>2024</v>
      </c>
      <c r="R5" s="169">
        <v>2025</v>
      </c>
      <c r="S5" s="169">
        <v>2026</v>
      </c>
      <c r="T5" s="169">
        <v>2027</v>
      </c>
      <c r="U5" s="169">
        <v>2028</v>
      </c>
      <c r="V5" s="169">
        <v>2029</v>
      </c>
      <c r="W5" s="169">
        <v>2030</v>
      </c>
      <c r="X5" s="241"/>
      <c r="Y5" s="241"/>
      <c r="Z5" s="241"/>
      <c r="AA5" s="241"/>
      <c r="AB5" s="169" t="s">
        <v>25</v>
      </c>
      <c r="AC5" s="167" t="s">
        <v>27</v>
      </c>
      <c r="AD5" s="167" t="s">
        <v>28</v>
      </c>
      <c r="AE5" s="167" t="s">
        <v>26</v>
      </c>
      <c r="AF5" s="167" t="s">
        <v>27</v>
      </c>
      <c r="AG5" s="167" t="s">
        <v>28</v>
      </c>
      <c r="AH5" s="169" t="s">
        <v>97</v>
      </c>
      <c r="AI5" s="169" t="s">
        <v>98</v>
      </c>
      <c r="AJ5" s="169" t="s">
        <v>99</v>
      </c>
      <c r="AK5" s="169" t="s">
        <v>100</v>
      </c>
      <c r="AL5" s="169" t="s">
        <v>101</v>
      </c>
      <c r="AM5" s="169" t="s">
        <v>102</v>
      </c>
      <c r="AN5" s="169" t="s">
        <v>103</v>
      </c>
      <c r="AO5" s="169" t="s">
        <v>104</v>
      </c>
      <c r="AP5" s="169" t="s">
        <v>105</v>
      </c>
    </row>
    <row r="6" spans="1:42" ht="15.75">
      <c r="B6" s="151"/>
      <c r="C6" s="142"/>
      <c r="D6" s="172"/>
      <c r="E6" s="142"/>
      <c r="F6" s="142"/>
      <c r="G6" s="142"/>
      <c r="H6" s="142"/>
      <c r="I6" s="153"/>
      <c r="J6" s="173"/>
      <c r="K6" s="146"/>
      <c r="L6" s="149"/>
      <c r="M6" s="148"/>
      <c r="N6" s="153"/>
      <c r="O6" s="174"/>
      <c r="P6" s="174"/>
      <c r="Q6" s="174"/>
      <c r="R6" s="174"/>
      <c r="S6" s="174"/>
      <c r="T6" s="174"/>
      <c r="U6" s="174"/>
      <c r="V6" s="174"/>
      <c r="W6" s="174"/>
      <c r="X6" s="152"/>
      <c r="Y6" s="152"/>
      <c r="Z6" s="152"/>
      <c r="AA6" s="152"/>
      <c r="AB6" s="152"/>
      <c r="AC6" s="152"/>
      <c r="AD6" s="152"/>
      <c r="AE6" s="152"/>
      <c r="AF6" s="152"/>
      <c r="AG6" s="152"/>
      <c r="AH6" s="158"/>
      <c r="AI6" s="158"/>
      <c r="AJ6" s="158"/>
      <c r="AK6" s="158"/>
      <c r="AL6" s="158"/>
      <c r="AM6" s="158"/>
      <c r="AN6" s="158"/>
      <c r="AO6" s="158"/>
      <c r="AP6" s="158"/>
    </row>
    <row r="7" spans="1:42" ht="15.75">
      <c r="B7" s="151"/>
      <c r="C7" s="142"/>
      <c r="D7" s="172"/>
      <c r="E7" s="142"/>
      <c r="F7" s="142"/>
      <c r="G7" s="142"/>
      <c r="H7" s="142"/>
      <c r="I7" s="153"/>
      <c r="J7" s="173"/>
      <c r="K7" s="146"/>
      <c r="L7" s="149"/>
      <c r="M7" s="148"/>
      <c r="N7" s="153"/>
      <c r="O7" s="174"/>
      <c r="P7" s="174"/>
      <c r="Q7" s="174"/>
      <c r="R7" s="174"/>
      <c r="S7" s="174"/>
      <c r="T7" s="174"/>
      <c r="U7" s="174"/>
      <c r="V7" s="174"/>
      <c r="W7" s="174"/>
      <c r="X7" s="152"/>
      <c r="Y7" s="152"/>
      <c r="Z7" s="152"/>
      <c r="AA7" s="152"/>
      <c r="AB7" s="152"/>
      <c r="AC7" s="152"/>
      <c r="AD7" s="152"/>
      <c r="AE7" s="152"/>
      <c r="AF7" s="152"/>
      <c r="AG7" s="152"/>
      <c r="AH7" s="158"/>
      <c r="AI7" s="158"/>
      <c r="AJ7" s="158"/>
      <c r="AK7" s="158"/>
      <c r="AL7" s="158"/>
      <c r="AM7" s="158"/>
      <c r="AN7" s="158"/>
      <c r="AO7" s="158"/>
      <c r="AP7" s="158"/>
    </row>
    <row r="8" spans="1:42" ht="15.75">
      <c r="B8" s="151"/>
      <c r="C8" s="150"/>
      <c r="D8" s="172"/>
      <c r="E8" s="142"/>
      <c r="F8" s="142"/>
      <c r="G8" s="142"/>
      <c r="H8" s="142"/>
      <c r="I8" s="153"/>
      <c r="J8" s="173"/>
      <c r="K8" s="146"/>
      <c r="L8" s="149"/>
      <c r="M8" s="148"/>
      <c r="N8" s="147"/>
      <c r="O8" s="174"/>
      <c r="P8" s="174"/>
      <c r="Q8" s="174"/>
      <c r="R8" s="174"/>
      <c r="S8" s="174"/>
      <c r="T8" s="174"/>
      <c r="U8" s="174"/>
      <c r="V8" s="174"/>
      <c r="W8" s="174"/>
      <c r="X8" s="152"/>
      <c r="Y8" s="152"/>
      <c r="Z8" s="152"/>
      <c r="AA8" s="152"/>
      <c r="AB8" s="152"/>
      <c r="AC8" s="152"/>
      <c r="AD8" s="152"/>
      <c r="AE8" s="152"/>
      <c r="AF8" s="152"/>
      <c r="AG8" s="152"/>
      <c r="AH8" s="158"/>
      <c r="AI8" s="158"/>
      <c r="AJ8" s="158"/>
      <c r="AK8" s="158"/>
      <c r="AL8" s="158"/>
      <c r="AM8" s="158"/>
      <c r="AN8" s="158"/>
      <c r="AO8" s="158"/>
      <c r="AP8" s="158"/>
    </row>
    <row r="9" spans="1:42" ht="15.75">
      <c r="B9" s="151"/>
      <c r="C9" s="150"/>
      <c r="D9" s="172"/>
      <c r="E9" s="142"/>
      <c r="F9" s="142"/>
      <c r="G9" s="142"/>
      <c r="H9" s="142"/>
      <c r="I9" s="153"/>
      <c r="J9" s="173"/>
      <c r="K9" s="146"/>
      <c r="L9" s="149"/>
      <c r="M9" s="148"/>
      <c r="N9" s="147"/>
      <c r="O9" s="174"/>
      <c r="P9" s="174"/>
      <c r="Q9" s="174"/>
      <c r="R9" s="174"/>
      <c r="S9" s="174"/>
      <c r="T9" s="174"/>
      <c r="U9" s="174"/>
      <c r="V9" s="174"/>
      <c r="W9" s="174"/>
      <c r="X9" s="152"/>
      <c r="Y9" s="152"/>
      <c r="Z9" s="152"/>
      <c r="AA9" s="152"/>
      <c r="AB9" s="152"/>
      <c r="AC9" s="152"/>
      <c r="AD9" s="152"/>
      <c r="AE9" s="152"/>
      <c r="AF9" s="152"/>
      <c r="AG9" s="152"/>
      <c r="AH9" s="158"/>
      <c r="AI9" s="158"/>
      <c r="AJ9" s="158"/>
      <c r="AK9" s="158"/>
      <c r="AL9" s="158"/>
      <c r="AM9" s="158"/>
      <c r="AN9" s="158"/>
      <c r="AO9" s="158"/>
      <c r="AP9" s="158"/>
    </row>
    <row r="10" spans="1:42" ht="15.75">
      <c r="B10" s="151"/>
      <c r="C10" s="150"/>
      <c r="D10" s="172"/>
      <c r="E10" s="142"/>
      <c r="F10" s="142"/>
      <c r="G10" s="142"/>
      <c r="H10" s="142"/>
      <c r="I10" s="153"/>
      <c r="J10" s="173"/>
      <c r="K10" s="146"/>
      <c r="L10" s="149"/>
      <c r="M10" s="148"/>
      <c r="N10" s="147"/>
      <c r="O10" s="174"/>
      <c r="P10" s="174"/>
      <c r="Q10" s="174"/>
      <c r="R10" s="174"/>
      <c r="S10" s="174"/>
      <c r="T10" s="174"/>
      <c r="U10" s="174"/>
      <c r="V10" s="174"/>
      <c r="W10" s="174"/>
      <c r="X10" s="152"/>
      <c r="Y10" s="152"/>
      <c r="Z10" s="152"/>
      <c r="AA10" s="152"/>
      <c r="AB10" s="152"/>
      <c r="AC10" s="152"/>
      <c r="AD10" s="152"/>
      <c r="AE10" s="152"/>
      <c r="AF10" s="152"/>
      <c r="AG10" s="152"/>
      <c r="AH10" s="158"/>
      <c r="AI10" s="158"/>
      <c r="AJ10" s="158"/>
      <c r="AK10" s="158"/>
      <c r="AL10" s="158"/>
      <c r="AM10" s="158"/>
      <c r="AN10" s="158"/>
      <c r="AO10" s="158"/>
      <c r="AP10" s="158"/>
    </row>
    <row r="11" spans="1:42" ht="15.75">
      <c r="B11" s="151"/>
      <c r="C11" s="150"/>
      <c r="D11" s="172"/>
      <c r="E11" s="142"/>
      <c r="F11" s="142"/>
      <c r="G11" s="142"/>
      <c r="H11" s="142"/>
      <c r="I11" s="153"/>
      <c r="J11" s="173"/>
      <c r="K11" s="146"/>
      <c r="L11" s="149"/>
      <c r="M11" s="148"/>
      <c r="N11" s="147"/>
      <c r="O11" s="174"/>
      <c r="P11" s="174"/>
      <c r="Q11" s="174"/>
      <c r="R11" s="174"/>
      <c r="S11" s="174"/>
      <c r="T11" s="174"/>
      <c r="U11" s="174"/>
      <c r="V11" s="174"/>
      <c r="W11" s="174"/>
      <c r="X11" s="152"/>
      <c r="Y11" s="152"/>
      <c r="Z11" s="152"/>
      <c r="AA11" s="152"/>
      <c r="AB11" s="152"/>
      <c r="AC11" s="152"/>
      <c r="AD11" s="152"/>
      <c r="AE11" s="152"/>
      <c r="AF11" s="152"/>
      <c r="AG11" s="152"/>
      <c r="AH11" s="158"/>
      <c r="AI11" s="158"/>
      <c r="AJ11" s="158"/>
      <c r="AK11" s="158"/>
      <c r="AL11" s="158"/>
      <c r="AM11" s="158"/>
      <c r="AN11" s="158"/>
      <c r="AO11" s="158"/>
      <c r="AP11" s="158"/>
    </row>
    <row r="12" spans="1:42" ht="15.75">
      <c r="B12" s="151"/>
      <c r="C12" s="150"/>
      <c r="D12" s="172"/>
      <c r="E12" s="142"/>
      <c r="F12" s="142"/>
      <c r="G12" s="142"/>
      <c r="H12" s="142"/>
      <c r="I12" s="153"/>
      <c r="J12" s="173"/>
      <c r="K12" s="146"/>
      <c r="L12" s="149"/>
      <c r="M12" s="148"/>
      <c r="N12" s="147"/>
      <c r="O12" s="174"/>
      <c r="P12" s="174"/>
      <c r="Q12" s="174"/>
      <c r="R12" s="174"/>
      <c r="S12" s="174"/>
      <c r="T12" s="174"/>
      <c r="U12" s="174"/>
      <c r="V12" s="174"/>
      <c r="W12" s="174"/>
      <c r="X12" s="152"/>
      <c r="Y12" s="152"/>
      <c r="Z12" s="152"/>
      <c r="AA12" s="152"/>
      <c r="AB12" s="152"/>
      <c r="AC12" s="152"/>
      <c r="AD12" s="152"/>
      <c r="AE12" s="152"/>
      <c r="AF12" s="152"/>
      <c r="AG12" s="152"/>
      <c r="AH12" s="158"/>
      <c r="AI12" s="158"/>
      <c r="AJ12" s="158"/>
      <c r="AK12" s="158"/>
      <c r="AL12" s="158"/>
      <c r="AM12" s="158"/>
      <c r="AN12" s="158"/>
      <c r="AO12" s="158"/>
      <c r="AP12" s="158"/>
    </row>
    <row r="13" spans="1:42" ht="15.75">
      <c r="B13" s="151"/>
      <c r="C13" s="150"/>
      <c r="D13" s="172"/>
      <c r="E13" s="142"/>
      <c r="F13" s="142"/>
      <c r="G13" s="142"/>
      <c r="H13" s="142"/>
      <c r="I13" s="153"/>
      <c r="J13" s="173"/>
      <c r="K13" s="146"/>
      <c r="L13" s="149"/>
      <c r="M13" s="148"/>
      <c r="N13" s="147"/>
      <c r="O13" s="174"/>
      <c r="P13" s="174"/>
      <c r="Q13" s="174"/>
      <c r="R13" s="174"/>
      <c r="S13" s="174"/>
      <c r="T13" s="174"/>
      <c r="U13" s="174"/>
      <c r="V13" s="174"/>
      <c r="W13" s="174"/>
      <c r="X13" s="152"/>
      <c r="Y13" s="152"/>
      <c r="Z13" s="152"/>
      <c r="AA13" s="152"/>
      <c r="AB13" s="152"/>
      <c r="AC13" s="152"/>
      <c r="AD13" s="152"/>
      <c r="AE13" s="152"/>
      <c r="AF13" s="152"/>
      <c r="AG13" s="152"/>
      <c r="AH13" s="158"/>
      <c r="AI13" s="158"/>
      <c r="AJ13" s="158"/>
      <c r="AK13" s="158"/>
      <c r="AL13" s="158"/>
      <c r="AM13" s="158"/>
      <c r="AN13" s="158"/>
      <c r="AO13" s="158"/>
      <c r="AP13" s="158"/>
    </row>
    <row r="14" spans="1:42" ht="15.75">
      <c r="B14" s="151"/>
      <c r="C14" s="150"/>
      <c r="D14" s="172"/>
      <c r="E14" s="142"/>
      <c r="F14" s="142"/>
      <c r="G14" s="142"/>
      <c r="H14" s="142"/>
      <c r="I14" s="153"/>
      <c r="J14" s="173"/>
      <c r="K14" s="146"/>
      <c r="L14" s="149"/>
      <c r="M14" s="148"/>
      <c r="N14" s="147"/>
      <c r="O14" s="174"/>
      <c r="P14" s="174"/>
      <c r="Q14" s="174"/>
      <c r="R14" s="174"/>
      <c r="S14" s="174"/>
      <c r="T14" s="174"/>
      <c r="U14" s="174"/>
      <c r="V14" s="174"/>
      <c r="W14" s="174"/>
      <c r="X14" s="152"/>
      <c r="Y14" s="152"/>
      <c r="Z14" s="152"/>
      <c r="AA14" s="152"/>
      <c r="AB14" s="152"/>
      <c r="AC14" s="152"/>
      <c r="AD14" s="152"/>
      <c r="AE14" s="152"/>
      <c r="AF14" s="152"/>
      <c r="AG14" s="152"/>
      <c r="AH14" s="158"/>
      <c r="AI14" s="158"/>
      <c r="AJ14" s="158"/>
      <c r="AK14" s="158"/>
      <c r="AL14" s="158"/>
      <c r="AM14" s="158"/>
      <c r="AN14" s="158"/>
      <c r="AO14" s="158"/>
      <c r="AP14" s="158"/>
    </row>
    <row r="15" spans="1:42" s="141" customFormat="1" ht="12.75">
      <c r="B15" s="143"/>
      <c r="C15" s="142"/>
      <c r="D15" s="172"/>
      <c r="E15" s="142"/>
      <c r="F15" s="142"/>
      <c r="G15" s="142"/>
      <c r="H15" s="142"/>
      <c r="I15" s="153"/>
      <c r="J15" s="173"/>
      <c r="K15" s="146"/>
      <c r="L15" s="145"/>
      <c r="M15" s="144"/>
      <c r="N15" s="144"/>
      <c r="O15" s="174"/>
      <c r="P15" s="174"/>
      <c r="Q15" s="174"/>
      <c r="R15" s="174"/>
      <c r="S15" s="174"/>
      <c r="T15" s="174"/>
      <c r="U15" s="174"/>
      <c r="V15" s="174"/>
      <c r="W15" s="174"/>
      <c r="X15" s="152"/>
      <c r="Y15" s="152"/>
      <c r="Z15" s="152"/>
      <c r="AA15" s="152"/>
      <c r="AB15" s="152"/>
      <c r="AC15" s="152"/>
      <c r="AD15" s="152"/>
      <c r="AE15" s="152"/>
      <c r="AF15" s="152"/>
      <c r="AG15" s="152"/>
      <c r="AH15" s="159"/>
      <c r="AI15" s="159"/>
      <c r="AJ15" s="159"/>
      <c r="AK15" s="159"/>
      <c r="AL15" s="159"/>
      <c r="AM15" s="159"/>
      <c r="AN15" s="159"/>
      <c r="AO15" s="159"/>
      <c r="AP15" s="159"/>
    </row>
    <row r="16" spans="1:42" ht="27" customHeight="1" thickBot="1">
      <c r="B16" s="176"/>
      <c r="C16" s="177"/>
      <c r="D16" s="178"/>
      <c r="E16" s="179"/>
      <c r="F16" s="179"/>
      <c r="G16" s="179"/>
      <c r="H16" s="179"/>
      <c r="I16" s="179"/>
      <c r="J16" s="179"/>
      <c r="K16" s="179"/>
      <c r="L16" s="179"/>
      <c r="M16" s="178"/>
      <c r="N16" s="178"/>
      <c r="O16" s="179"/>
      <c r="P16" s="179"/>
      <c r="Q16" s="179"/>
      <c r="R16" s="179"/>
      <c r="S16" s="179"/>
      <c r="T16" s="179"/>
      <c r="U16" s="179"/>
      <c r="V16" s="179"/>
      <c r="W16" s="179"/>
      <c r="X16" s="179"/>
      <c r="Y16" s="179"/>
      <c r="Z16" s="179"/>
      <c r="AA16" s="179"/>
      <c r="AB16" s="180"/>
      <c r="AC16" s="180"/>
      <c r="AD16" s="180"/>
      <c r="AE16" s="180"/>
      <c r="AF16" s="180"/>
      <c r="AG16" s="180"/>
      <c r="AH16" s="180"/>
      <c r="AI16" s="180"/>
      <c r="AJ16" s="180"/>
      <c r="AK16" s="180"/>
      <c r="AL16" s="180"/>
      <c r="AM16" s="180"/>
      <c r="AN16" s="180"/>
      <c r="AO16" s="180"/>
      <c r="AP16" s="180"/>
    </row>
    <row r="17" ht="15.75" customHeight="1"/>
  </sheetData>
  <sheetProtection formatCells="0" formatColumns="0" formatRows="0" insertColumns="0" insertRows="0" deleteColumns="0" deleteRows="0"/>
  <mergeCells count="16">
    <mergeCell ref="AH4:AP4"/>
    <mergeCell ref="AB3:AP3"/>
    <mergeCell ref="B4:B5"/>
    <mergeCell ref="C4:C5"/>
    <mergeCell ref="B3:G3"/>
    <mergeCell ref="O4:W4"/>
    <mergeCell ref="H4:H5"/>
    <mergeCell ref="I4:I5"/>
    <mergeCell ref="J4:K4"/>
    <mergeCell ref="L4:N4"/>
    <mergeCell ref="D4:G4"/>
    <mergeCell ref="H3:Y3"/>
    <mergeCell ref="X4:X5"/>
    <mergeCell ref="Y4:Y5"/>
    <mergeCell ref="Z4:Z5"/>
    <mergeCell ref="AA4:AA5"/>
  </mergeCells>
  <phoneticPr fontId="5" type="noConversion"/>
  <dataValidations disablePrompts="1" count="29">
    <dataValidation allowBlank="1" showInputMessage="1" showErrorMessage="1" prompt="Escriba las entidades y sistemas de información encargados de la producción o suministro de la información que se utiliza para la construcción del indicador._x000a_" sqref="Y4:Y5" xr:uid="{164445F0-E7CD-4FC0-88DF-DCB53FF1C677}"/>
    <dataValidation allowBlank="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O5:W5" xr:uid="{678B9277-4DCE-4BF3-8ABD-79B56C616225}"/>
    <dataValidation allowBlank="1" showErrorMessage="1" prompt="La sección de Plan de Acción debe diligenciarse en el momento de la elaboración del documento CONPES." sqref="B3" xr:uid="{701B9DEE-5222-482C-9097-2142F3A5FCC0}"/>
    <dataValidation allowBlank="1" showInputMessage="1" showErrorMessage="1" prompt="Escriba el parámetro de referencia para determinar las magnitudes de medición del indicador." sqref="I4:I5" xr:uid="{BD9F69D7-EC29-4C69-8930-0B1B757EAA34}"/>
    <dataValidation allowBlank="1" showErrorMessage="1" sqref="AF4 J4:K4" xr:uid="{D124C5A1-2428-41D2-A1CF-D6445F409BDF}"/>
    <dataValidation allowBlank="1" showInputMessage="1" showErrorMessage="1" prompt=" Elija la temática del indicador de resultado." sqref="D5" xr:uid="{44AA82EF-AF07-4895-AA06-AB6493E494D2}"/>
    <dataValidation allowBlank="1" showInputMessage="1" showErrorMessage="1" prompt="La sección de Plan de Acción debe diligenciarse en el momento de la elaboración del documento CONPES." sqref="H3 AB3" xr:uid="{3513C2CE-897D-42AC-AF89-CBF89EB0CD7F}"/>
    <dataValidation allowBlank="1" showInputMessage="1" showErrorMessage="1" prompt="Escriba el valor y el año de la línea base de los indicadores que tienen disponibles dicha información. Recuerde que la línea base debe estar expresada en la misma unidad de la meta." sqref="L4" xr:uid="{243DAE8B-80A5-486A-9F5A-702707897AB8}"/>
    <dataValidation allowBlank="1" showInputMessage="1" showErrorMessage="1" prompt="Escriba la fórmula de cálculo del indicador, teniendo en cuenta las indicaciones de la DSEPP consignadas en su Guía Metodológica. " sqref="H15:I15" xr:uid="{893FE4D7-F155-4E9F-BF55-B87FA8D75584}"/>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C8:C15" xr:uid="{16874DB6-E30D-4079-ABFE-33D1344A2501}"/>
    <dataValidation allowBlank="1" showErrorMessage="1" prompt="Escriba el nombre completo de la persona responsable de reportar la ejecución de la acción." sqref="AF5 AC5" xr:uid="{9D9F54F5-B569-4FC4-A674-5CC0DE7D7C9C}"/>
    <dataValidation allowBlank="1" showErrorMessage="1" prompt="En caso de cambios en los responsables de la ejecución, por favor actualizar la información con la del nuevo responsable." sqref="AC4:AD4" xr:uid="{8E32C288-A082-405B-A42F-E66548F996F5}"/>
    <dataValidation allowBlank="1" showErrorMessage="1" prompt="Escriba la entidad responsable de la ejecución de la acción. Utilice nombres completos y no siglas." sqref="AB5" xr:uid="{2E41F1D9-6D37-45A2-A9C4-71A916028B64}"/>
    <dataValidation allowBlank="1" showErrorMessage="1" prompt="Escriba el nombre de la Dirección, Subdirección, Grupo o Unidad encargada de la ejecución de la acción._x000a__x000a_Utilice nombres completos y no siglas." sqref="AE5" xr:uid="{426C1B4C-F027-4BD6-A712-E5E0C42EEC8B}"/>
    <dataValidation allowBlank="1" showErrorMessage="1" prompt="Escriba el correo electrónico de la persona responsable de reportar la ejecución de la acción." sqref="AG5 AD5" xr:uid="{BA08EDC8-F080-4DC5-AC10-EED5490AB95D}"/>
    <dataValidation allowBlank="1" showInputMessage="1" showErrorMessage="1" prompt="Escriba la fecha inicial en que se mediría el indicador._x000a__x000a_Formato DD/MM/AAAA." sqref="J5" xr:uid="{CE4535B3-610A-4D87-9DD6-90F94B885574}"/>
    <dataValidation allowBlank="1" showInputMessage="1" showErrorMessage="1" prompt="Escriba la fecha final en que se mediría el indicador._x000a__x000a_Formato DD/MM/AAAA." sqref="K5" xr:uid="{C9F0E88B-5227-4411-AA0E-F426DB0FD5BA}"/>
    <dataValidation allowBlank="1" showInputMessage="1" showErrorMessage="1" prompt="Escriba el nombre del indicador, el cual debe ser corto y dar cuenta de lo que está midiendo._x000a_" sqref="B4:B5" xr:uid="{17108A61-82B1-42AD-9E37-78019D88950B}"/>
    <dataValidation allowBlank="1" showInputMessage="1" showErrorMessage="1" prompt="Señale los principales aspectos por los cuales se definió el indicador. Debe responder a las preguntas: ¿qué va a medir? y ¿por qué es importante medirlo?" sqref="C4:C5" xr:uid="{263C3963-AF48-4F70-9D8F-BA554C3B0BF1}"/>
    <dataValidation allowBlank="1" showInputMessage="1" showErrorMessage="1" prompt="Indique con cuál o cuáles guarda relación." sqref="E5:F5" xr:uid="{A3AC6291-60D9-47AE-BD19-2A427979E4B6}"/>
    <dataValidation allowBlank="1" showInputMessage="1" showErrorMessage="1" prompt="Indique con cuáles acciones dentro del PAS depende este indicador." sqref="G5" xr:uid="{0873978D-54E3-4A9D-9506-C8F22F09E547}"/>
    <dataValidation allowBlank="1" showInputMessage="1" showErrorMessage="1" prompt="Escriba la expresión matemática con la cual se calcula el indicador." sqref="H4:H5" xr:uid="{84CF0D95-A3EA-4CC7-A241-CC2594FD9BD4}"/>
    <dataValidation allowBlank="1" showInputMessage="1" showErrorMessage="1" prompt="Cantidad programada o valor objetivo que espera alcanzar el indicador en un periodo específico (año). Indique la meta del indicador." sqref="O4:W4" xr:uid="{D705D868-D9FF-44B0-9A27-C7751435CA5C}"/>
    <dataValidation allowBlank="1" showInputMessage="1" showErrorMessage="1" prompt="Describa el proceso técnico para poder reportar el indicador; es decir, el proceso que se sigue para obtener los datos y realizar los cálculos necesarios." sqref="X4:X5" xr:uid="{934A4903-57C2-4813-A20D-49E2306CFA77}"/>
    <dataValidation allowBlank="1" showInputMessage="1" showErrorMessage="1" prompt="Escriba los días que tarda la información para estar disponible después de cumplido el periodo de medición." sqref="Z4:Z5" xr:uid="{57F1059D-A9BB-47C6-B8F9-B6A021A7EBCC}"/>
    <dataValidation allowBlank="1" showInputMessage="1" showErrorMessage="1" prompt="Indique la fecha desde la cuál es posible tener acceso a la serie de datos del indicador. " sqref="AA4:AA5" xr:uid="{1B8DFD24-DD25-4AAE-9A61-52706B705EC6}"/>
    <dataValidation allowBlank="1" showInputMessage="1" showErrorMessage="1" prompt="- Se debe escribir el nombre de la persona responsable de reportar la información de avance de este indicador en los términos presentados en la ficha técnica. _x000a_- Para el campo de entidad y dependencia escriba nombres completos y evite el uso de siglas. " sqref="AB4" xr:uid="{AD1AC9DC-81DA-4A70-9D7D-BB28C69203D4}"/>
    <dataValidation allowBlank="1" showInputMessage="1" showErrorMessage="1" prompt="- Se debe escribir el nombre de la persona responsable de revisar la información de avance de este indicador en los términos presentados en la ficha técnica. _x000a_- Para el campo de entidad y dependencia escriba nombres completos y evite el uso de siglas. _x000a_" sqref="AE4" xr:uid="{797FE1AB-728D-4080-A192-5F1388421E13}"/>
    <dataValidation allowBlank="1" showInputMessage="1" showErrorMessage="1" prompt="Esta información se diligencia durante la etapa de seguimiento, no en la de elaboración." sqref="AH4:AP4" xr:uid="{6CB71C85-2E95-4ACF-B9B5-3FAC80173805}"/>
  </dataValidations>
  <printOptions horizontalCentered="1" verticalCentered="1"/>
  <pageMargins left="0.31496062992125984" right="0.31496062992125984" top="0.35433070866141736" bottom="0.35433070866141736" header="0.31496062992125984" footer="0.31496062992125984"/>
  <pageSetup scale="47" orientation="landscape" r:id="rId1"/>
  <headerFooter>
    <oddFooter xml:space="preserve">&amp;LF-CA-02 (VERSIÓN 11)&amp;C&amp;P&amp;RSubdirección General de Prospectiva y Desarrollo Nacional - Grupo CONPES </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4711FED-0645-47E0-8141-80D5DAC91667}">
          <x14:formula1>
            <xm:f>Desplegables!$G$33:$G$50</xm:f>
          </x14:formula1>
          <xm:sqref>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2"/>
  <sheetViews>
    <sheetView showGridLines="0" zoomScale="70" zoomScaleNormal="70" zoomScaleSheetLayoutView="32" workbookViewId="0">
      <selection sqref="A1:B1"/>
    </sheetView>
  </sheetViews>
  <sheetFormatPr baseColWidth="10" defaultColWidth="11.42578125" defaultRowHeight="12.75"/>
  <cols>
    <col min="1" max="1" width="29.7109375" customWidth="1"/>
    <col min="2" max="2" width="150.28515625" customWidth="1"/>
  </cols>
  <sheetData>
    <row r="1" spans="1:2" ht="27.75" customHeight="1">
      <c r="A1" s="251" t="s">
        <v>106</v>
      </c>
      <c r="B1" s="251"/>
    </row>
    <row r="2" spans="1:2" ht="30.75" customHeight="1">
      <c r="A2" s="93" t="s">
        <v>107</v>
      </c>
      <c r="B2" s="94" t="s">
        <v>78</v>
      </c>
    </row>
    <row r="3" spans="1:2" ht="153">
      <c r="A3" s="115" t="s">
        <v>108</v>
      </c>
      <c r="B3" s="95" t="s">
        <v>109</v>
      </c>
    </row>
    <row r="4" spans="1:2" ht="140.25">
      <c r="A4" s="249" t="s">
        <v>110</v>
      </c>
      <c r="B4" s="95" t="s">
        <v>111</v>
      </c>
    </row>
    <row r="5" spans="1:2" ht="114.75">
      <c r="A5" s="249"/>
      <c r="B5" s="95" t="s">
        <v>112</v>
      </c>
    </row>
    <row r="6" spans="1:2" ht="48" customHeight="1">
      <c r="A6" s="249"/>
      <c r="B6" s="95" t="s">
        <v>113</v>
      </c>
    </row>
    <row r="7" spans="1:2" ht="82.5" customHeight="1">
      <c r="A7" s="249"/>
      <c r="B7" s="95" t="s">
        <v>114</v>
      </c>
    </row>
    <row r="8" spans="1:2" ht="33.75" customHeight="1">
      <c r="A8" s="249"/>
      <c r="B8" s="136" t="s">
        <v>115</v>
      </c>
    </row>
    <row r="9" spans="1:2" ht="229.5">
      <c r="A9" s="250"/>
      <c r="B9" s="136" t="s">
        <v>116</v>
      </c>
    </row>
    <row r="10" spans="1:2" ht="204">
      <c r="A10" s="250"/>
      <c r="B10" s="137" t="s">
        <v>117</v>
      </c>
    </row>
    <row r="11" spans="1:2" ht="47.25" customHeight="1">
      <c r="A11" s="249"/>
      <c r="B11" s="137" t="s">
        <v>118</v>
      </c>
    </row>
    <row r="12" spans="1:2" ht="45" customHeight="1">
      <c r="A12" s="249"/>
      <c r="B12" s="95" t="s">
        <v>119</v>
      </c>
    </row>
    <row r="13" spans="1:2" ht="41.25" customHeight="1">
      <c r="A13" s="249"/>
      <c r="B13" s="95" t="s">
        <v>120</v>
      </c>
    </row>
    <row r="14" spans="1:2" ht="270.75" customHeight="1">
      <c r="A14" s="249" t="s">
        <v>121</v>
      </c>
      <c r="B14" s="96" t="s">
        <v>122</v>
      </c>
    </row>
    <row r="15" spans="1:2" ht="242.25">
      <c r="A15" s="249"/>
      <c r="B15" s="96" t="s">
        <v>123</v>
      </c>
    </row>
    <row r="16" spans="1:2" ht="355.5" customHeight="1">
      <c r="A16" s="249"/>
      <c r="B16" s="96" t="s">
        <v>124</v>
      </c>
    </row>
    <row r="17" spans="1:2" ht="180" customHeight="1">
      <c r="A17" s="115" t="s">
        <v>125</v>
      </c>
      <c r="B17" s="133" t="s">
        <v>126</v>
      </c>
    </row>
    <row r="19" spans="1:2" ht="16.5" thickBot="1">
      <c r="A19" s="251" t="s">
        <v>127</v>
      </c>
      <c r="B19" s="251"/>
    </row>
    <row r="20" spans="1:2" ht="17.25" thickTop="1" thickBot="1">
      <c r="A20" s="2" t="s">
        <v>107</v>
      </c>
      <c r="B20" s="3" t="s">
        <v>78</v>
      </c>
    </row>
    <row r="21" spans="1:2" ht="45.95" customHeight="1" thickTop="1">
      <c r="A21" s="258" t="s">
        <v>128</v>
      </c>
      <c r="B21" s="90" t="s">
        <v>129</v>
      </c>
    </row>
    <row r="22" spans="1:2" ht="59.25" customHeight="1">
      <c r="A22" s="259"/>
      <c r="B22" s="91" t="s">
        <v>130</v>
      </c>
    </row>
    <row r="23" spans="1:2" ht="63.75">
      <c r="A23" s="260"/>
      <c r="B23" s="91" t="s">
        <v>131</v>
      </c>
    </row>
    <row r="24" spans="1:2" ht="26.25" customHeight="1">
      <c r="A24" s="260" t="s">
        <v>132</v>
      </c>
      <c r="B24" s="91" t="s">
        <v>133</v>
      </c>
    </row>
    <row r="25" spans="1:2" ht="20.25" customHeight="1">
      <c r="A25" s="260"/>
      <c r="B25" s="91" t="s">
        <v>134</v>
      </c>
    </row>
    <row r="26" spans="1:2" ht="25.5" customHeight="1">
      <c r="A26" s="260"/>
      <c r="B26" s="91" t="s">
        <v>135</v>
      </c>
    </row>
    <row r="27" spans="1:2" ht="59.25" customHeight="1">
      <c r="A27" s="260"/>
      <c r="B27" s="91" t="s">
        <v>136</v>
      </c>
    </row>
    <row r="28" spans="1:2" ht="68.25" customHeight="1">
      <c r="A28" s="260"/>
      <c r="B28" s="91" t="s">
        <v>137</v>
      </c>
    </row>
    <row r="29" spans="1:2" ht="59.25" customHeight="1">
      <c r="A29" s="260"/>
      <c r="B29" s="91" t="s">
        <v>138</v>
      </c>
    </row>
    <row r="30" spans="1:2" ht="43.5" customHeight="1">
      <c r="A30" s="260"/>
      <c r="B30" s="91" t="s">
        <v>139</v>
      </c>
    </row>
    <row r="31" spans="1:2" ht="30" customHeight="1">
      <c r="A31" s="260"/>
      <c r="B31" s="91" t="s">
        <v>140</v>
      </c>
    </row>
    <row r="32" spans="1:2" ht="32.25" customHeight="1">
      <c r="A32" s="260"/>
      <c r="B32" s="91" t="s">
        <v>141</v>
      </c>
    </row>
    <row r="33" spans="1:11" ht="51">
      <c r="A33" s="260" t="s">
        <v>142</v>
      </c>
      <c r="B33" s="91" t="s">
        <v>143</v>
      </c>
    </row>
    <row r="34" spans="1:11" ht="51">
      <c r="A34" s="260"/>
      <c r="B34" s="91" t="s">
        <v>144</v>
      </c>
    </row>
    <row r="35" spans="1:11" ht="114.75">
      <c r="A35" s="260"/>
      <c r="B35" s="92" t="s">
        <v>145</v>
      </c>
    </row>
    <row r="39" spans="1:11" ht="13.5" thickBot="1"/>
    <row r="40" spans="1:11" ht="27.75" customHeight="1" thickTop="1" thickBot="1">
      <c r="A40" s="256" t="s">
        <v>146</v>
      </c>
      <c r="B40" s="257"/>
    </row>
    <row r="41" spans="1:11" ht="30.75" customHeight="1" thickTop="1">
      <c r="A41" s="252" t="s">
        <v>147</v>
      </c>
      <c r="B41" s="253"/>
    </row>
    <row r="42" spans="1:11" ht="27.75" customHeight="1">
      <c r="A42" s="252" t="s">
        <v>148</v>
      </c>
      <c r="B42" s="253"/>
    </row>
    <row r="43" spans="1:11" ht="27.75" customHeight="1">
      <c r="A43" s="252" t="s">
        <v>149</v>
      </c>
      <c r="B43" s="253"/>
    </row>
    <row r="44" spans="1:11" ht="27.75" customHeight="1" thickBot="1">
      <c r="A44" s="254" t="s">
        <v>150</v>
      </c>
      <c r="B44" s="255"/>
    </row>
    <row r="45" spans="1:11" ht="13.5" thickTop="1"/>
    <row r="47" spans="1:11" ht="18">
      <c r="A47" s="261"/>
      <c r="B47" s="264"/>
      <c r="C47" s="264"/>
      <c r="D47" s="264"/>
      <c r="E47" s="264"/>
      <c r="F47" s="264"/>
      <c r="G47" s="264"/>
      <c r="H47" s="264"/>
      <c r="I47" s="264"/>
      <c r="J47" s="264"/>
      <c r="K47" s="264"/>
    </row>
    <row r="48" spans="1:11" ht="18">
      <c r="A48" s="261"/>
      <c r="B48" s="118"/>
      <c r="C48" s="118"/>
      <c r="D48" s="118"/>
      <c r="E48" s="118"/>
      <c r="F48" s="118"/>
      <c r="G48" s="118"/>
      <c r="H48" s="118"/>
      <c r="I48" s="118"/>
      <c r="J48" s="118"/>
      <c r="K48" s="118"/>
    </row>
    <row r="49" spans="1:11" ht="18.75">
      <c r="A49" s="261"/>
      <c r="B49" s="118"/>
      <c r="C49" s="72"/>
      <c r="D49" s="72"/>
      <c r="E49" s="72"/>
      <c r="F49" s="72"/>
      <c r="G49" s="71"/>
      <c r="H49" s="71"/>
      <c r="I49" s="71"/>
      <c r="J49" s="72"/>
      <c r="K49" s="118"/>
    </row>
    <row r="50" spans="1:11" ht="18">
      <c r="A50" s="261"/>
      <c r="B50" s="73"/>
      <c r="C50" s="114"/>
      <c r="D50" s="72"/>
      <c r="E50" s="114"/>
      <c r="F50" s="72"/>
      <c r="G50" s="114"/>
      <c r="H50" s="72"/>
      <c r="I50" s="114"/>
      <c r="J50" s="72"/>
      <c r="K50" s="119"/>
    </row>
    <row r="51" spans="1:11" ht="18.75">
      <c r="A51" s="261"/>
      <c r="B51" s="70"/>
      <c r="C51" s="119"/>
      <c r="D51" s="119"/>
      <c r="E51" s="70"/>
      <c r="F51" s="119"/>
      <c r="G51" s="73"/>
      <c r="H51" s="69"/>
      <c r="I51" s="69"/>
      <c r="J51" s="119"/>
      <c r="K51" s="119"/>
    </row>
    <row r="52" spans="1:11" ht="18.75">
      <c r="A52" s="261"/>
      <c r="B52" s="70"/>
      <c r="C52" s="119"/>
      <c r="D52" s="119"/>
      <c r="E52" s="70"/>
      <c r="F52" s="119"/>
      <c r="G52" s="73"/>
      <c r="H52" s="69"/>
      <c r="I52" s="69"/>
      <c r="J52" s="119"/>
      <c r="K52" s="119"/>
    </row>
    <row r="53" spans="1:11" ht="18">
      <c r="A53" s="261"/>
      <c r="B53" s="119"/>
      <c r="C53" s="119"/>
      <c r="D53" s="119"/>
      <c r="E53" s="119"/>
      <c r="F53" s="119"/>
      <c r="G53" s="119"/>
      <c r="H53" s="119"/>
      <c r="I53" s="119"/>
      <c r="J53" s="119"/>
      <c r="K53" s="119"/>
    </row>
    <row r="54" spans="1:11" ht="18">
      <c r="A54" s="265"/>
      <c r="B54" s="247"/>
      <c r="C54" s="247"/>
      <c r="D54" s="264"/>
      <c r="E54" s="264"/>
      <c r="F54" s="264"/>
      <c r="G54" s="264"/>
      <c r="H54" s="264"/>
      <c r="I54" s="264"/>
      <c r="J54" s="264"/>
      <c r="K54" s="264"/>
    </row>
    <row r="55" spans="1:11" ht="18">
      <c r="A55" s="265"/>
      <c r="B55" s="247"/>
      <c r="C55" s="247"/>
      <c r="D55" s="248"/>
      <c r="E55" s="248"/>
      <c r="F55" s="248"/>
      <c r="G55" s="248"/>
      <c r="H55" s="248"/>
      <c r="I55" s="248"/>
      <c r="J55" s="248"/>
      <c r="K55" s="248"/>
    </row>
    <row r="56" spans="1:11" ht="18">
      <c r="A56" s="265"/>
      <c r="B56" s="113"/>
      <c r="C56" s="113"/>
      <c r="D56" s="248"/>
      <c r="E56" s="248"/>
      <c r="F56" s="248"/>
      <c r="G56" s="248"/>
      <c r="H56" s="248"/>
      <c r="I56" s="248"/>
      <c r="J56" s="248"/>
      <c r="K56" s="248"/>
    </row>
    <row r="57" spans="1:11" ht="18">
      <c r="A57" s="265"/>
      <c r="B57" s="266"/>
      <c r="C57" s="266"/>
      <c r="D57" s="248"/>
      <c r="E57" s="248"/>
      <c r="F57" s="248"/>
      <c r="G57" s="248"/>
      <c r="H57" s="248"/>
      <c r="I57" s="248"/>
      <c r="J57" s="248"/>
      <c r="K57" s="248"/>
    </row>
    <row r="58" spans="1:11" ht="18">
      <c r="A58" s="265"/>
      <c r="B58" s="247"/>
      <c r="C58" s="247"/>
      <c r="D58" s="267"/>
      <c r="E58" s="267"/>
      <c r="F58" s="267"/>
      <c r="G58" s="267"/>
      <c r="H58" s="267"/>
      <c r="I58" s="267"/>
      <c r="J58" s="267"/>
      <c r="K58" s="267"/>
    </row>
    <row r="59" spans="1:11" ht="18">
      <c r="A59" s="265"/>
      <c r="B59" s="247"/>
      <c r="C59" s="247"/>
      <c r="D59" s="248"/>
      <c r="E59" s="248"/>
      <c r="F59" s="248"/>
      <c r="G59" s="248"/>
      <c r="H59" s="248"/>
      <c r="I59" s="248"/>
      <c r="J59" s="248"/>
      <c r="K59" s="248"/>
    </row>
    <row r="60" spans="1:11" ht="18">
      <c r="A60" s="261"/>
      <c r="B60" s="262"/>
      <c r="C60" s="262"/>
      <c r="D60" s="262"/>
      <c r="E60" s="262"/>
      <c r="F60" s="262"/>
      <c r="G60" s="262"/>
      <c r="H60" s="262"/>
      <c r="I60" s="262"/>
      <c r="J60" s="262"/>
      <c r="K60" s="262"/>
    </row>
    <row r="61" spans="1:11" ht="18">
      <c r="A61" s="261"/>
      <c r="B61" s="117"/>
      <c r="C61" s="117"/>
      <c r="D61" s="117"/>
      <c r="E61" s="117"/>
      <c r="F61" s="117"/>
      <c r="G61" s="117"/>
      <c r="H61" s="117"/>
      <c r="I61" s="117"/>
      <c r="J61" s="117"/>
      <c r="K61" s="117"/>
    </row>
    <row r="62" spans="1:11" ht="18">
      <c r="A62" s="261"/>
      <c r="B62" s="67"/>
      <c r="C62" s="88"/>
      <c r="D62" s="117"/>
      <c r="E62" s="68"/>
      <c r="F62" s="87"/>
      <c r="G62" s="117"/>
      <c r="H62" s="68"/>
      <c r="I62" s="117"/>
      <c r="J62" s="117"/>
      <c r="K62" s="117"/>
    </row>
    <row r="63" spans="1:11" ht="18">
      <c r="A63" s="261"/>
      <c r="B63" s="263"/>
      <c r="C63" s="263"/>
      <c r="D63" s="263"/>
      <c r="E63" s="263"/>
      <c r="F63" s="263"/>
      <c r="G63" s="263"/>
      <c r="H63" s="263"/>
      <c r="I63" s="263"/>
      <c r="J63" s="263"/>
      <c r="K63" s="263"/>
    </row>
    <row r="64" spans="1:11" ht="18">
      <c r="A64" s="261"/>
      <c r="B64" s="264"/>
      <c r="C64" s="264"/>
      <c r="D64" s="264"/>
      <c r="E64" s="264"/>
      <c r="F64" s="264"/>
      <c r="G64" s="264"/>
      <c r="H64" s="264"/>
      <c r="I64" s="264"/>
      <c r="J64" s="264"/>
      <c r="K64" s="264"/>
    </row>
    <row r="65" spans="1:11" ht="18">
      <c r="A65" s="261"/>
      <c r="B65" s="113"/>
      <c r="C65" s="113"/>
      <c r="D65" s="113"/>
      <c r="E65" s="113"/>
      <c r="F65" s="113"/>
      <c r="G65" s="113"/>
      <c r="H65" s="113"/>
      <c r="I65" s="113"/>
      <c r="J65" s="113"/>
      <c r="K65" s="113"/>
    </row>
    <row r="66" spans="1:11" ht="18.75">
      <c r="A66" s="261"/>
      <c r="B66" s="70"/>
      <c r="C66" s="72"/>
      <c r="D66" s="72"/>
      <c r="E66" s="72"/>
      <c r="F66" s="72"/>
      <c r="G66" s="71"/>
      <c r="H66" s="71"/>
      <c r="I66" s="71"/>
      <c r="J66" s="72"/>
      <c r="K66" s="119"/>
    </row>
    <row r="67" spans="1:11" ht="18.75">
      <c r="A67" s="261"/>
      <c r="B67" s="70"/>
      <c r="C67" s="119"/>
      <c r="D67" s="119"/>
      <c r="E67" s="70"/>
      <c r="F67" s="119"/>
      <c r="G67" s="89"/>
      <c r="H67" s="89"/>
      <c r="I67" s="73"/>
      <c r="J67" s="119"/>
      <c r="K67" s="119"/>
    </row>
    <row r="68" spans="1:11" ht="18.75">
      <c r="A68" s="261"/>
      <c r="B68" s="70"/>
      <c r="C68" s="114"/>
      <c r="D68" s="119"/>
      <c r="E68" s="119"/>
      <c r="F68" s="70"/>
      <c r="G68" s="119"/>
      <c r="H68" s="69"/>
      <c r="I68" s="69"/>
      <c r="J68" s="119"/>
      <c r="K68" s="119"/>
    </row>
    <row r="69" spans="1:11" ht="18">
      <c r="A69" s="116"/>
      <c r="B69" s="262"/>
      <c r="C69" s="262"/>
      <c r="D69" s="262"/>
      <c r="E69" s="262"/>
      <c r="F69" s="262"/>
      <c r="G69" s="262"/>
      <c r="H69" s="262"/>
      <c r="I69" s="262"/>
      <c r="J69" s="262"/>
      <c r="K69" s="262"/>
    </row>
    <row r="70" spans="1:11" ht="18">
      <c r="A70" s="116"/>
      <c r="B70" s="262"/>
      <c r="C70" s="262"/>
      <c r="D70" s="262"/>
      <c r="E70" s="262"/>
      <c r="F70" s="262"/>
      <c r="G70" s="262"/>
      <c r="H70" s="262"/>
      <c r="I70" s="262"/>
      <c r="J70" s="262"/>
      <c r="K70" s="262"/>
    </row>
    <row r="71" spans="1:11" ht="18">
      <c r="A71" s="116"/>
      <c r="B71" s="262"/>
      <c r="C71" s="262"/>
      <c r="D71" s="262"/>
      <c r="E71" s="262"/>
      <c r="F71" s="262"/>
      <c r="G71" s="262"/>
      <c r="H71" s="262"/>
      <c r="I71" s="262"/>
      <c r="J71" s="262"/>
      <c r="K71" s="262"/>
    </row>
    <row r="72" spans="1:11" ht="18">
      <c r="A72" s="116"/>
      <c r="B72" s="262"/>
      <c r="C72" s="262"/>
      <c r="D72" s="262"/>
      <c r="E72" s="262"/>
      <c r="F72" s="262"/>
      <c r="G72" s="262"/>
      <c r="H72" s="262"/>
      <c r="I72" s="262"/>
      <c r="J72" s="262"/>
      <c r="K72" s="262"/>
    </row>
  </sheetData>
  <mergeCells count="35">
    <mergeCell ref="B69:K69"/>
    <mergeCell ref="B70:K70"/>
    <mergeCell ref="B71:K71"/>
    <mergeCell ref="B72:K72"/>
    <mergeCell ref="A47:A53"/>
    <mergeCell ref="B47:K47"/>
    <mergeCell ref="A54:A59"/>
    <mergeCell ref="B54:C54"/>
    <mergeCell ref="D54:K54"/>
    <mergeCell ref="B55:C55"/>
    <mergeCell ref="D55:K55"/>
    <mergeCell ref="D56:K56"/>
    <mergeCell ref="B57:C57"/>
    <mergeCell ref="D57:K57"/>
    <mergeCell ref="B58:C58"/>
    <mergeCell ref="D58:K58"/>
    <mergeCell ref="A60:A63"/>
    <mergeCell ref="B60:K60"/>
    <mergeCell ref="B63:K63"/>
    <mergeCell ref="A64:A68"/>
    <mergeCell ref="B64:K64"/>
    <mergeCell ref="B59:C59"/>
    <mergeCell ref="D59:K59"/>
    <mergeCell ref="A4:A13"/>
    <mergeCell ref="A1:B1"/>
    <mergeCell ref="A41:B41"/>
    <mergeCell ref="A44:B44"/>
    <mergeCell ref="A40:B40"/>
    <mergeCell ref="A42:B42"/>
    <mergeCell ref="A43:B43"/>
    <mergeCell ref="A14:A16"/>
    <mergeCell ref="A19:B19"/>
    <mergeCell ref="A21:A23"/>
    <mergeCell ref="A24:A32"/>
    <mergeCell ref="A33:A35"/>
  </mergeCells>
  <printOptions horizontalCentered="1" verticalCentered="1"/>
  <pageMargins left="0.23622047244094491" right="0.23622047244094491" top="0.74803149606299213" bottom="0.74803149606299213" header="0.31496062992125984" footer="0.31496062992125984"/>
  <pageSetup scale="58" fitToHeight="0" orientation="portrait" r:id="rId1"/>
  <headerFooter>
    <oddFooter xml:space="preserve">&amp;LF-CA-02 (VERSIÓN 11)&amp;C&amp;P&amp;RSubdirección General de Prospectiva y Desarrollo Nacional - Grupo CONPES </oddFooter>
  </headerFooter>
  <colBreaks count="1" manualBreakCount="1">
    <brk id="2"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6"/>
  <sheetViews>
    <sheetView zoomScale="70" zoomScaleNormal="70" workbookViewId="0"/>
  </sheetViews>
  <sheetFormatPr baseColWidth="10" defaultColWidth="11.42578125" defaultRowHeight="12.75"/>
  <sheetData>
    <row r="2" spans="1:20">
      <c r="A2" s="1" t="s">
        <v>31</v>
      </c>
      <c r="B2" s="1" t="s">
        <v>34</v>
      </c>
      <c r="C2" s="1"/>
    </row>
    <row r="3" spans="1:20">
      <c r="A3" t="s">
        <v>151</v>
      </c>
      <c r="B3" s="25" t="s">
        <v>152</v>
      </c>
      <c r="C3" s="25"/>
    </row>
    <row r="4" spans="1:20">
      <c r="A4" t="s">
        <v>153</v>
      </c>
      <c r="B4" s="25" t="s">
        <v>154</v>
      </c>
      <c r="C4" s="25"/>
    </row>
    <row r="5" spans="1:20">
      <c r="A5" s="25" t="s">
        <v>155</v>
      </c>
      <c r="B5" s="25" t="s">
        <v>156</v>
      </c>
      <c r="C5" s="25"/>
    </row>
    <row r="6" spans="1:20">
      <c r="B6" s="25" t="s">
        <v>157</v>
      </c>
    </row>
    <row r="8" spans="1:20" ht="13.5" thickBot="1"/>
    <row r="9" spans="1:20" s="4" customFormat="1" ht="105">
      <c r="A9" s="4" t="s">
        <v>158</v>
      </c>
      <c r="B9" s="4" t="s">
        <v>159</v>
      </c>
      <c r="C9" s="124"/>
      <c r="D9" s="4" t="s">
        <v>160</v>
      </c>
      <c r="E9" s="4" t="s">
        <v>161</v>
      </c>
      <c r="F9" s="4" t="s">
        <v>162</v>
      </c>
      <c r="G9" s="4" t="s">
        <v>163</v>
      </c>
      <c r="H9" s="4" t="s">
        <v>164</v>
      </c>
      <c r="I9" s="4" t="s">
        <v>165</v>
      </c>
      <c r="J9" s="4" t="s">
        <v>166</v>
      </c>
      <c r="K9" s="4" t="s">
        <v>167</v>
      </c>
      <c r="L9" s="4" t="s">
        <v>168</v>
      </c>
      <c r="M9" s="4" t="s">
        <v>169</v>
      </c>
      <c r="N9" s="4" t="s">
        <v>170</v>
      </c>
      <c r="O9" s="4" t="s">
        <v>171</v>
      </c>
      <c r="P9" s="4" t="s">
        <v>172</v>
      </c>
      <c r="Q9" s="4" t="s">
        <v>173</v>
      </c>
      <c r="R9" s="4" t="s">
        <v>174</v>
      </c>
      <c r="S9" s="4" t="s">
        <v>175</v>
      </c>
      <c r="T9" s="4" t="s">
        <v>176</v>
      </c>
    </row>
    <row r="10" spans="1:20" ht="114.75">
      <c r="A10" s="5" t="s">
        <v>177</v>
      </c>
      <c r="B10" s="8" t="s">
        <v>164</v>
      </c>
      <c r="C10" s="6"/>
      <c r="D10" s="7" t="s">
        <v>178</v>
      </c>
      <c r="E10" s="8" t="s">
        <v>179</v>
      </c>
      <c r="F10" s="8" t="s">
        <v>180</v>
      </c>
      <c r="G10" s="8"/>
      <c r="H10" s="8" t="s">
        <v>181</v>
      </c>
      <c r="I10" s="6" t="s">
        <v>182</v>
      </c>
      <c r="J10" s="6" t="s">
        <v>183</v>
      </c>
      <c r="K10" s="8" t="s">
        <v>184</v>
      </c>
      <c r="L10" s="8" t="s">
        <v>185</v>
      </c>
      <c r="M10" s="8" t="s">
        <v>186</v>
      </c>
      <c r="N10" s="6" t="s">
        <v>187</v>
      </c>
      <c r="O10" s="6" t="s">
        <v>188</v>
      </c>
      <c r="P10" s="6" t="s">
        <v>189</v>
      </c>
      <c r="Q10" s="6" t="s">
        <v>173</v>
      </c>
      <c r="R10" s="6" t="s">
        <v>174</v>
      </c>
      <c r="S10" s="9" t="s">
        <v>175</v>
      </c>
      <c r="T10" s="9" t="s">
        <v>190</v>
      </c>
    </row>
    <row r="11" spans="1:20" ht="120">
      <c r="A11" s="121" t="s">
        <v>247</v>
      </c>
      <c r="B11" s="8" t="s">
        <v>248</v>
      </c>
      <c r="C11" s="6"/>
      <c r="D11" s="7" t="s">
        <v>191</v>
      </c>
      <c r="E11" s="8" t="s">
        <v>192</v>
      </c>
      <c r="F11" s="8" t="s">
        <v>193</v>
      </c>
      <c r="G11" s="8"/>
      <c r="H11" s="8" t="s">
        <v>194</v>
      </c>
      <c r="I11" s="6" t="s">
        <v>195</v>
      </c>
      <c r="J11" s="6" t="s">
        <v>196</v>
      </c>
      <c r="K11" s="8" t="s">
        <v>197</v>
      </c>
      <c r="L11" s="8" t="s">
        <v>198</v>
      </c>
      <c r="M11" s="8" t="s">
        <v>199</v>
      </c>
      <c r="N11" s="6" t="s">
        <v>200</v>
      </c>
      <c r="O11" s="6" t="s">
        <v>201</v>
      </c>
      <c r="P11" s="6" t="s">
        <v>202</v>
      </c>
      <c r="Q11" s="10"/>
      <c r="R11" s="6"/>
      <c r="S11" s="11"/>
      <c r="T11" s="11"/>
    </row>
    <row r="12" spans="1:20" ht="90">
      <c r="A12" s="184" t="s">
        <v>258</v>
      </c>
      <c r="B12" s="8" t="s">
        <v>249</v>
      </c>
      <c r="C12" s="6"/>
      <c r="D12" s="7" t="s">
        <v>203</v>
      </c>
      <c r="E12" s="8" t="s">
        <v>204</v>
      </c>
      <c r="F12" s="8" t="s">
        <v>205</v>
      </c>
      <c r="G12" s="8"/>
      <c r="H12" s="10"/>
      <c r="I12" s="6" t="s">
        <v>206</v>
      </c>
      <c r="J12" s="6" t="s">
        <v>207</v>
      </c>
      <c r="K12" s="12"/>
      <c r="L12" s="10"/>
      <c r="M12" s="10"/>
      <c r="N12" s="10"/>
      <c r="O12" s="6" t="s">
        <v>208</v>
      </c>
      <c r="P12" s="6" t="s">
        <v>209</v>
      </c>
      <c r="Q12" s="10"/>
      <c r="R12" s="6"/>
      <c r="S12" s="11"/>
      <c r="T12" s="11"/>
    </row>
    <row r="13" spans="1:20" ht="90">
      <c r="A13" s="182" t="s">
        <v>250</v>
      </c>
      <c r="B13" s="8" t="s">
        <v>251</v>
      </c>
      <c r="C13" s="6"/>
      <c r="D13" s="7"/>
      <c r="E13" s="8"/>
      <c r="F13" s="8"/>
      <c r="G13" s="8"/>
      <c r="H13" s="10"/>
      <c r="I13" s="6"/>
      <c r="J13" s="6"/>
      <c r="K13" s="12"/>
      <c r="L13" s="10"/>
      <c r="M13" s="10"/>
      <c r="N13" s="10"/>
      <c r="O13" s="6"/>
      <c r="P13" s="6"/>
      <c r="Q13" s="10"/>
      <c r="R13" s="6"/>
      <c r="S13" s="11"/>
      <c r="T13" s="11"/>
    </row>
    <row r="14" spans="1:20" ht="60">
      <c r="A14" s="182" t="s">
        <v>253</v>
      </c>
      <c r="B14" s="8" t="s">
        <v>252</v>
      </c>
      <c r="C14" s="6"/>
      <c r="D14" s="7"/>
      <c r="E14" s="8"/>
      <c r="F14" s="8"/>
      <c r="G14" s="8"/>
      <c r="H14" s="10"/>
      <c r="I14" s="6"/>
      <c r="J14" s="6"/>
      <c r="K14" s="12"/>
      <c r="L14" s="10"/>
      <c r="M14" s="10"/>
      <c r="N14" s="10"/>
      <c r="O14" s="6"/>
      <c r="P14" s="6"/>
      <c r="Q14" s="10"/>
      <c r="R14" s="6"/>
      <c r="S14" s="11"/>
      <c r="T14" s="11"/>
    </row>
    <row r="15" spans="1:20" ht="51">
      <c r="A15" s="5" t="s">
        <v>210</v>
      </c>
      <c r="B15" s="6" t="s">
        <v>168</v>
      </c>
      <c r="C15" s="6"/>
      <c r="D15" s="7" t="s">
        <v>211</v>
      </c>
      <c r="E15" s="8"/>
      <c r="F15" s="8"/>
      <c r="G15" s="8"/>
      <c r="H15" s="10"/>
      <c r="I15" s="6"/>
      <c r="J15" s="6" t="s">
        <v>212</v>
      </c>
      <c r="K15" s="12"/>
      <c r="L15" s="10"/>
      <c r="M15" s="10"/>
      <c r="N15" s="10"/>
      <c r="O15" s="6"/>
      <c r="P15" s="6" t="s">
        <v>213</v>
      </c>
      <c r="Q15" s="10"/>
      <c r="R15" s="7"/>
      <c r="S15" s="11"/>
      <c r="T15" s="11"/>
    </row>
    <row r="16" spans="1:20" ht="45">
      <c r="A16" s="5" t="s">
        <v>214</v>
      </c>
      <c r="B16" s="6" t="s">
        <v>166</v>
      </c>
      <c r="C16" s="8"/>
      <c r="D16" s="7"/>
      <c r="E16" s="10"/>
      <c r="F16" s="10"/>
      <c r="G16" s="10"/>
      <c r="H16" s="10"/>
      <c r="I16" s="10"/>
      <c r="J16" s="8" t="s">
        <v>215</v>
      </c>
      <c r="K16" s="10"/>
      <c r="L16" s="10"/>
      <c r="M16" s="10"/>
      <c r="N16" s="10"/>
      <c r="O16" s="10"/>
      <c r="P16" s="10"/>
      <c r="Q16" s="10"/>
      <c r="R16" s="7"/>
      <c r="S16" s="11"/>
      <c r="T16" s="11"/>
    </row>
    <row r="17" spans="1:20" ht="38.25">
      <c r="A17" s="5" t="s">
        <v>216</v>
      </c>
      <c r="B17" s="6" t="s">
        <v>169</v>
      </c>
      <c r="C17" s="6"/>
      <c r="D17" s="10"/>
      <c r="E17" s="10"/>
      <c r="F17" s="10"/>
      <c r="G17" s="10"/>
      <c r="H17" s="10"/>
      <c r="I17" s="10"/>
      <c r="J17" s="10"/>
      <c r="K17" s="10"/>
      <c r="L17" s="10"/>
      <c r="M17" s="10"/>
      <c r="N17" s="10"/>
      <c r="O17" s="10"/>
      <c r="P17" s="10"/>
      <c r="Q17" s="10"/>
      <c r="R17" s="7"/>
      <c r="S17" s="11"/>
      <c r="T17" s="11"/>
    </row>
    <row r="18" spans="1:20" ht="38.25">
      <c r="A18" s="5" t="s">
        <v>217</v>
      </c>
      <c r="B18" s="6" t="s">
        <v>171</v>
      </c>
      <c r="C18" s="6"/>
      <c r="D18" s="10"/>
      <c r="E18" s="10"/>
      <c r="F18" s="10"/>
      <c r="G18" s="10"/>
      <c r="H18" s="10"/>
      <c r="I18" s="10"/>
      <c r="J18" s="10"/>
      <c r="K18" s="10"/>
      <c r="L18" s="10"/>
      <c r="M18" s="10"/>
      <c r="N18" s="10"/>
      <c r="O18" s="10"/>
      <c r="P18" s="10"/>
      <c r="Q18" s="10"/>
      <c r="R18" s="10"/>
      <c r="S18" s="11"/>
      <c r="T18" s="11"/>
    </row>
    <row r="19" spans="1:20" ht="51">
      <c r="A19" s="5" t="s">
        <v>218</v>
      </c>
      <c r="B19" s="6" t="s">
        <v>170</v>
      </c>
      <c r="C19" s="6"/>
      <c r="D19" s="10"/>
      <c r="E19" s="10"/>
      <c r="F19" s="10"/>
      <c r="G19" s="10"/>
      <c r="H19" s="10"/>
      <c r="I19" s="10"/>
      <c r="J19" s="10"/>
      <c r="K19" s="10"/>
      <c r="L19" s="10"/>
      <c r="M19" s="10"/>
      <c r="N19" s="10"/>
      <c r="O19" s="10"/>
      <c r="P19" s="10"/>
      <c r="Q19" s="10"/>
      <c r="R19" s="10"/>
      <c r="S19" s="11"/>
      <c r="T19" s="11"/>
    </row>
    <row r="20" spans="1:20" ht="51">
      <c r="A20" s="5" t="s">
        <v>219</v>
      </c>
      <c r="B20" s="6" t="s">
        <v>165</v>
      </c>
      <c r="C20" s="6"/>
      <c r="D20" s="10"/>
      <c r="E20" s="10"/>
      <c r="F20" s="10"/>
      <c r="G20" s="10"/>
      <c r="H20" s="10"/>
      <c r="I20" s="10"/>
      <c r="J20" s="10"/>
      <c r="K20" s="10"/>
      <c r="L20" s="10"/>
      <c r="M20" s="10"/>
      <c r="N20" s="10"/>
      <c r="O20" s="10"/>
      <c r="P20" s="10"/>
      <c r="Q20" s="10"/>
      <c r="R20" s="10"/>
      <c r="S20" s="11"/>
      <c r="T20" s="11"/>
    </row>
    <row r="21" spans="1:20" ht="63.75">
      <c r="A21" s="183" t="s">
        <v>254</v>
      </c>
      <c r="B21" s="6" t="s">
        <v>255</v>
      </c>
      <c r="C21" s="6"/>
      <c r="D21" s="10"/>
      <c r="E21" s="10"/>
      <c r="F21" s="10"/>
      <c r="G21" s="10"/>
      <c r="H21" s="10"/>
      <c r="I21" s="10"/>
      <c r="J21" s="10"/>
      <c r="K21" s="10"/>
      <c r="L21" s="10"/>
      <c r="M21" s="10"/>
      <c r="N21" s="10"/>
      <c r="O21" s="10"/>
      <c r="P21" s="10"/>
      <c r="Q21" s="10"/>
      <c r="R21" s="10"/>
      <c r="S21" s="11"/>
      <c r="T21" s="11"/>
    </row>
    <row r="22" spans="1:20" ht="63.75">
      <c r="A22" s="183" t="s">
        <v>256</v>
      </c>
      <c r="B22" s="6" t="s">
        <v>257</v>
      </c>
      <c r="C22" s="6"/>
      <c r="D22" s="10"/>
      <c r="E22" s="10"/>
      <c r="F22" s="10"/>
      <c r="G22" s="10"/>
      <c r="H22" s="10"/>
      <c r="I22" s="10"/>
      <c r="J22" s="10"/>
      <c r="K22" s="10"/>
      <c r="L22" s="10"/>
      <c r="M22" s="10"/>
      <c r="N22" s="10"/>
      <c r="O22" s="10"/>
      <c r="P22" s="10"/>
      <c r="Q22" s="10"/>
      <c r="R22" s="10"/>
      <c r="S22" s="11"/>
      <c r="T22" s="11"/>
    </row>
    <row r="23" spans="1:20" ht="51">
      <c r="A23" s="185" t="s">
        <v>260</v>
      </c>
      <c r="B23" s="95" t="s">
        <v>259</v>
      </c>
      <c r="C23" s="6"/>
      <c r="D23" s="10"/>
      <c r="E23" s="10"/>
      <c r="F23" s="10"/>
      <c r="G23" s="10"/>
      <c r="H23" s="10"/>
      <c r="I23" s="10"/>
      <c r="J23" s="10"/>
      <c r="K23" s="10"/>
      <c r="L23" s="10"/>
      <c r="M23" s="10"/>
      <c r="N23" s="10"/>
      <c r="O23" s="10"/>
      <c r="P23" s="10"/>
      <c r="Q23" s="10"/>
      <c r="R23" s="10"/>
      <c r="S23" s="11"/>
      <c r="T23" s="11"/>
    </row>
    <row r="24" spans="1:20" ht="63.75">
      <c r="A24" s="5" t="s">
        <v>220</v>
      </c>
      <c r="B24" s="6" t="s">
        <v>172</v>
      </c>
      <c r="C24" s="6"/>
      <c r="D24" s="10"/>
      <c r="E24" s="10"/>
      <c r="F24" s="10"/>
      <c r="G24" s="10"/>
      <c r="H24" s="10"/>
      <c r="I24" s="10"/>
      <c r="J24" s="10"/>
      <c r="K24" s="10"/>
      <c r="L24" s="10"/>
      <c r="M24" s="10"/>
      <c r="N24" s="10"/>
      <c r="O24" s="10"/>
      <c r="P24" s="10"/>
      <c r="Q24" s="10"/>
      <c r="R24" s="10"/>
      <c r="S24" s="11"/>
      <c r="T24" s="11"/>
    </row>
    <row r="25" spans="1:20" ht="76.5">
      <c r="A25" s="185" t="s">
        <v>262</v>
      </c>
      <c r="B25" s="95" t="s">
        <v>261</v>
      </c>
      <c r="C25" s="6"/>
      <c r="D25" s="10"/>
      <c r="E25" s="10"/>
      <c r="F25" s="10"/>
      <c r="G25" s="10"/>
      <c r="H25" s="10"/>
      <c r="I25" s="10"/>
      <c r="J25" s="10"/>
      <c r="K25" s="10"/>
      <c r="L25" s="10"/>
      <c r="M25" s="10"/>
      <c r="N25" s="10"/>
      <c r="O25" s="10"/>
      <c r="P25" s="10"/>
      <c r="Q25" s="10"/>
      <c r="R25" s="10"/>
      <c r="S25" s="11"/>
      <c r="T25" s="11"/>
    </row>
    <row r="26" spans="1:20" ht="63.75">
      <c r="A26" s="185" t="s">
        <v>264</v>
      </c>
      <c r="B26" s="95" t="s">
        <v>263</v>
      </c>
      <c r="C26" s="6"/>
      <c r="D26" s="10"/>
      <c r="E26" s="10"/>
      <c r="F26" s="10"/>
      <c r="G26" s="10"/>
      <c r="H26" s="10"/>
      <c r="I26" s="10"/>
      <c r="J26" s="10"/>
      <c r="K26" s="10"/>
      <c r="L26" s="10"/>
      <c r="M26" s="10"/>
      <c r="N26" s="10"/>
      <c r="O26" s="10"/>
      <c r="P26" s="10"/>
      <c r="Q26" s="10"/>
      <c r="R26" s="10"/>
      <c r="S26" s="11"/>
      <c r="T26" s="11"/>
    </row>
    <row r="27" spans="1:20" ht="25.5">
      <c r="A27" s="185" t="s">
        <v>273</v>
      </c>
      <c r="B27" s="95" t="s">
        <v>274</v>
      </c>
      <c r="C27" s="6"/>
      <c r="D27" s="10"/>
      <c r="E27" s="10"/>
      <c r="F27" s="10"/>
      <c r="G27" s="10"/>
      <c r="H27" s="10"/>
      <c r="I27" s="10"/>
      <c r="J27" s="10"/>
      <c r="K27" s="10"/>
      <c r="L27" s="10"/>
      <c r="M27" s="10"/>
      <c r="N27" s="10"/>
      <c r="O27" s="10"/>
      <c r="P27" s="10"/>
      <c r="Q27" s="10"/>
      <c r="R27" s="10"/>
      <c r="S27" s="11"/>
      <c r="T27" s="11"/>
    </row>
    <row r="28" spans="1:20" ht="115.5" thickBot="1">
      <c r="A28" s="186" t="s">
        <v>265</v>
      </c>
      <c r="B28" s="187" t="s">
        <v>266</v>
      </c>
      <c r="C28" s="13"/>
      <c r="D28" s="14"/>
      <c r="E28" s="14"/>
      <c r="F28" s="14"/>
      <c r="G28" s="14"/>
      <c r="H28" s="14"/>
      <c r="I28" s="14"/>
      <c r="J28" s="14"/>
      <c r="K28" s="14"/>
      <c r="L28" s="14"/>
      <c r="M28" s="14"/>
      <c r="N28" s="14"/>
      <c r="O28" s="14"/>
      <c r="P28" s="14"/>
      <c r="Q28" s="14"/>
      <c r="R28" s="14"/>
      <c r="S28" s="15"/>
      <c r="T28" s="15"/>
    </row>
    <row r="29" spans="1:20" ht="141" thickBot="1">
      <c r="A29" s="186" t="s">
        <v>269</v>
      </c>
      <c r="B29" s="187" t="s">
        <v>270</v>
      </c>
      <c r="C29" s="13"/>
      <c r="D29" s="14"/>
      <c r="E29" s="14"/>
      <c r="F29" s="14"/>
      <c r="G29" s="14"/>
      <c r="H29" s="14"/>
      <c r="I29" s="14"/>
      <c r="J29" s="14"/>
      <c r="K29" s="14"/>
      <c r="L29" s="14"/>
      <c r="M29" s="14"/>
      <c r="N29" s="14"/>
      <c r="O29" s="14"/>
      <c r="P29" s="14"/>
      <c r="Q29" s="14"/>
      <c r="R29" s="14"/>
      <c r="S29" s="15"/>
      <c r="T29" s="15"/>
    </row>
    <row r="30" spans="1:20" ht="102.75" thickBot="1">
      <c r="A30" s="186" t="s">
        <v>272</v>
      </c>
      <c r="B30" s="187" t="s">
        <v>271</v>
      </c>
      <c r="C30" s="13"/>
      <c r="D30" s="14"/>
      <c r="E30" s="14"/>
      <c r="F30" s="14"/>
      <c r="G30" s="14"/>
      <c r="H30" s="14"/>
      <c r="I30" s="14"/>
      <c r="J30" s="14"/>
      <c r="K30" s="14"/>
      <c r="L30" s="14"/>
      <c r="M30" s="14"/>
      <c r="N30" s="14"/>
      <c r="O30" s="14"/>
      <c r="P30" s="14"/>
      <c r="Q30" s="14"/>
      <c r="R30" s="14"/>
      <c r="S30" s="15"/>
      <c r="T30" s="15"/>
    </row>
    <row r="31" spans="1:20" ht="128.25" thickBot="1">
      <c r="A31" s="186" t="s">
        <v>268</v>
      </c>
      <c r="B31" s="187" t="s">
        <v>267</v>
      </c>
      <c r="C31" s="13"/>
      <c r="D31" s="14"/>
      <c r="E31" s="14"/>
      <c r="F31" s="14"/>
      <c r="G31" s="14"/>
      <c r="H31" s="14"/>
      <c r="I31" s="14"/>
      <c r="J31" s="14"/>
      <c r="K31" s="14"/>
      <c r="L31" s="14"/>
      <c r="M31" s="14"/>
      <c r="N31" s="14"/>
      <c r="O31" s="14"/>
      <c r="P31" s="14"/>
      <c r="Q31" s="14"/>
      <c r="R31" s="14"/>
      <c r="S31" s="15"/>
      <c r="T31" s="15"/>
    </row>
    <row r="33" spans="1:11" ht="15">
      <c r="A33" s="121"/>
      <c r="B33" s="122"/>
      <c r="C33" s="122"/>
      <c r="D33" s="123" t="s">
        <v>221</v>
      </c>
      <c r="G33" s="25" t="s">
        <v>222</v>
      </c>
      <c r="K33" s="25"/>
    </row>
    <row r="34" spans="1:11" ht="15">
      <c r="B34" s="122"/>
      <c r="C34" s="122"/>
      <c r="D34" s="123" t="s">
        <v>223</v>
      </c>
      <c r="G34" s="25" t="s">
        <v>224</v>
      </c>
      <c r="K34" s="25"/>
    </row>
    <row r="35" spans="1:11" ht="15">
      <c r="B35" s="122"/>
      <c r="C35" s="122"/>
      <c r="D35" s="123" t="s">
        <v>225</v>
      </c>
      <c r="G35" s="25" t="s">
        <v>226</v>
      </c>
    </row>
    <row r="36" spans="1:11" ht="15">
      <c r="B36" s="122"/>
      <c r="C36" s="122"/>
      <c r="D36" s="123" t="s">
        <v>227</v>
      </c>
      <c r="G36" s="25" t="s">
        <v>228</v>
      </c>
    </row>
    <row r="37" spans="1:11" ht="15">
      <c r="B37" s="122"/>
      <c r="C37" s="122"/>
      <c r="D37" s="123" t="s">
        <v>229</v>
      </c>
      <c r="G37" s="25" t="s">
        <v>230</v>
      </c>
    </row>
    <row r="38" spans="1:11" ht="15">
      <c r="B38" s="122"/>
      <c r="C38" s="122"/>
      <c r="D38" s="123" t="s">
        <v>231</v>
      </c>
      <c r="G38" s="25" t="s">
        <v>232</v>
      </c>
    </row>
    <row r="39" spans="1:11" ht="15">
      <c r="B39" s="122"/>
      <c r="C39" s="122"/>
      <c r="D39" s="123" t="s">
        <v>233</v>
      </c>
      <c r="G39" s="25" t="s">
        <v>234</v>
      </c>
    </row>
    <row r="40" spans="1:11">
      <c r="B40" s="122"/>
      <c r="C40" s="122"/>
      <c r="D40" t="str">
        <f>CONCATENATE($A$40," ",B40)</f>
        <v xml:space="preserve"> </v>
      </c>
      <c r="G40" s="25" t="s">
        <v>235</v>
      </c>
    </row>
    <row r="41" spans="1:11">
      <c r="B41" s="122"/>
      <c r="C41" s="122"/>
      <c r="D41" t="str">
        <f t="shared" ref="D41:D45" si="0">CONCATENATE($A$40," ",B41)</f>
        <v xml:space="preserve"> </v>
      </c>
      <c r="G41" s="25" t="s">
        <v>236</v>
      </c>
    </row>
    <row r="42" spans="1:11">
      <c r="B42" s="122"/>
      <c r="C42" s="122"/>
      <c r="D42" t="str">
        <f t="shared" si="0"/>
        <v xml:space="preserve"> </v>
      </c>
      <c r="G42" s="25" t="s">
        <v>237</v>
      </c>
    </row>
    <row r="43" spans="1:11">
      <c r="B43" s="122"/>
      <c r="C43" s="122"/>
      <c r="D43" t="str">
        <f t="shared" si="0"/>
        <v xml:space="preserve"> </v>
      </c>
      <c r="G43" s="25" t="s">
        <v>238</v>
      </c>
    </row>
    <row r="44" spans="1:11">
      <c r="B44" s="122"/>
      <c r="C44" s="122"/>
      <c r="D44" t="str">
        <f t="shared" si="0"/>
        <v xml:space="preserve"> </v>
      </c>
      <c r="G44" s="25" t="s">
        <v>239</v>
      </c>
    </row>
    <row r="45" spans="1:11">
      <c r="B45" s="122"/>
      <c r="C45" s="122"/>
      <c r="D45" t="str">
        <f t="shared" si="0"/>
        <v xml:space="preserve"> </v>
      </c>
      <c r="G45" s="25" t="s">
        <v>240</v>
      </c>
    </row>
    <row r="46" spans="1:11">
      <c r="B46" s="122"/>
      <c r="C46" s="122"/>
      <c r="D46" t="str">
        <f t="shared" ref="D46:D55" si="1">CONCATENATE($A$46," ",B46)</f>
        <v xml:space="preserve"> </v>
      </c>
      <c r="G46" s="25" t="s">
        <v>241</v>
      </c>
    </row>
    <row r="47" spans="1:11">
      <c r="B47" s="122"/>
      <c r="C47" s="122"/>
      <c r="D47" t="str">
        <f t="shared" si="1"/>
        <v xml:space="preserve"> </v>
      </c>
      <c r="G47" s="25" t="s">
        <v>242</v>
      </c>
    </row>
    <row r="48" spans="1:11">
      <c r="B48" s="122"/>
      <c r="C48" s="122"/>
      <c r="D48" t="str">
        <f t="shared" si="1"/>
        <v xml:space="preserve"> </v>
      </c>
      <c r="G48" s="25" t="s">
        <v>243</v>
      </c>
    </row>
    <row r="49" spans="2:7">
      <c r="B49" s="122"/>
      <c r="C49" s="122"/>
      <c r="D49" t="str">
        <f t="shared" si="1"/>
        <v xml:space="preserve"> </v>
      </c>
      <c r="E49" s="122"/>
      <c r="F49" s="122"/>
      <c r="G49" s="25" t="s">
        <v>244</v>
      </c>
    </row>
    <row r="50" spans="2:7">
      <c r="B50" s="122"/>
      <c r="C50" s="122"/>
      <c r="D50" t="str">
        <f t="shared" si="1"/>
        <v xml:space="preserve"> </v>
      </c>
      <c r="E50" s="122"/>
      <c r="F50" s="122"/>
      <c r="G50" s="25" t="s">
        <v>245</v>
      </c>
    </row>
    <row r="51" spans="2:7">
      <c r="B51" s="122"/>
      <c r="C51" s="122"/>
      <c r="D51" t="str">
        <f t="shared" si="1"/>
        <v xml:space="preserve"> </v>
      </c>
      <c r="E51" s="122"/>
      <c r="F51" s="122"/>
    </row>
    <row r="52" spans="2:7">
      <c r="B52" s="122"/>
      <c r="C52" s="122"/>
      <c r="D52" t="str">
        <f t="shared" si="1"/>
        <v xml:space="preserve"> </v>
      </c>
      <c r="E52" s="122"/>
      <c r="F52" s="122"/>
    </row>
    <row r="53" spans="2:7">
      <c r="B53" s="122"/>
      <c r="C53" s="122"/>
      <c r="D53" t="str">
        <f t="shared" si="1"/>
        <v xml:space="preserve"> </v>
      </c>
      <c r="E53" s="122"/>
      <c r="F53" s="122"/>
    </row>
    <row r="54" spans="2:7">
      <c r="B54" s="122"/>
      <c r="C54" s="122"/>
      <c r="D54" t="str">
        <f t="shared" si="1"/>
        <v xml:space="preserve"> </v>
      </c>
      <c r="E54" s="122"/>
      <c r="F54" s="122"/>
    </row>
    <row r="55" spans="2:7">
      <c r="B55" s="122"/>
      <c r="C55" s="122"/>
      <c r="D55" t="str">
        <f t="shared" si="1"/>
        <v xml:space="preserve"> </v>
      </c>
      <c r="E55" s="122"/>
      <c r="F55" s="122"/>
    </row>
    <row r="56" spans="2:7">
      <c r="B56" s="122"/>
      <c r="C56" s="122"/>
      <c r="D56" t="str">
        <f>CONCATENATE($A$56," ",B56)</f>
        <v xml:space="preserve"> </v>
      </c>
    </row>
  </sheetData>
  <sortState xmlns:xlrd2="http://schemas.microsoft.com/office/spreadsheetml/2017/richdata2" ref="G33:G50">
    <sortCondition ref="G33:G5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8" ma:contentTypeDescription="Documento conpes" ma:contentTypeScope="" ma:versionID="39a299e2a9b228647a1ac2dacaa8a9ce">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441f0c4c3728511ed06a3750137e4826"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element ref="ns3:Titulo_x0020_Larg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element name="Titulo_x0020_Largo" ma:index="22" nillable="true" ma:displayName="Titulo Largo" ma:internalName="Titulo_x0020_Larg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af7f7f6b-44e7-444a-90a4-d02bbf46acb6">DNPOI-34-4875</_dlc_DocId>
    <_dlc_DocIdUrl xmlns="af7f7f6b-44e7-444a-90a4-d02bbf46acb6">
      <Url>https://colaboracion.dnp.gov.co/CDT/_layouts/15/DocIdRedir.aspx?ID=DNPOI-34-4875</Url>
      <Description>DNPOI-34-4875</Description>
    </_dlc_DocIdUrl>
    <TaxCatchAll xmlns="e66aed62-a72c-4c01-bbea-3ea55ab832f6">
      <Value>7</Value>
    </TaxCatchAll>
    <Titulo_x0020_Largo xmlns="09e71aba-2254-4bf9-bde9-fe551177c8ee" xsi:nil="true"/>
    <Orden xmlns="f101e02d-4ff8-4063-91eb-a350a6e10ce7">2</Orden>
    <Audiencias_x0020_de_x0020_destino xmlns="f101e02d-4ff8-4063-91eb-a350a6e10ce7" xsi:nil="true"/>
    <Añio xmlns="09e71aba-2254-4bf9-bde9-fe551177c8ee" xsi:nil="true"/>
    <Fecha_x0020_Documento xmlns="09e71aba-2254-4bf9-bde9-fe551177c8ee">2022-03-29T05:00:00+00:00</Fecha_x0020_Documento>
    <Número xmlns="09e71aba-2254-4bf9-bde9-fe551177c8ee">4076</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8DB1DDE-92F9-4DE1-AD6A-5507ECD87919}"/>
</file>

<file path=customXml/itemProps2.xml><?xml version="1.0" encoding="utf-8"?>
<ds:datastoreItem xmlns:ds="http://schemas.openxmlformats.org/officeDocument/2006/customXml" ds:itemID="{69422B55-56C4-4156-8D64-7253A588A7AE}"/>
</file>

<file path=customXml/itemProps3.xml><?xml version="1.0" encoding="utf-8"?>
<ds:datastoreItem xmlns:ds="http://schemas.openxmlformats.org/officeDocument/2006/customXml" ds:itemID="{05A154F4-C5D7-4A04-A025-8E0E4A8DAE79}"/>
</file>

<file path=customXml/itemProps4.xml><?xml version="1.0" encoding="utf-8"?>
<ds:datastoreItem xmlns:ds="http://schemas.openxmlformats.org/officeDocument/2006/customXml" ds:itemID="{AF6C94FF-E4D5-4555-9D59-FDF55321A4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 Plan acción seguimiento</vt:lpstr>
      <vt:lpstr>Indicadores de Resultado (IR)</vt:lpstr>
      <vt:lpstr>Instrucciones PAS</vt:lpstr>
      <vt:lpstr>Desplegables</vt:lpstr>
      <vt:lpstr>' Plan acción seguimiento'!Área_de_impresión</vt:lpstr>
      <vt:lpstr>'Indicadores de Resultado (IR)'!Área_de_impresión</vt:lpstr>
      <vt:lpstr>'Instrucciones PAS'!Área_de_impresión</vt:lpstr>
    </vt:vector>
  </TitlesOfParts>
  <Manager/>
  <Company>DNP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4076</dc:title>
  <dc:subject/>
  <dc:creator>DNP</dc:creator>
  <cp:keywords/>
  <dc:description/>
  <cp:lastModifiedBy>Juan Camilo Medina Medrano</cp:lastModifiedBy>
  <cp:revision/>
  <cp:lastPrinted>2022-03-01T18:40:31Z</cp:lastPrinted>
  <dcterms:created xsi:type="dcterms:W3CDTF">2008-04-24T15:07:06Z</dcterms:created>
  <dcterms:modified xsi:type="dcterms:W3CDTF">2022-03-30T22:56:19Z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673180ca-7867-4aab-984d-c9954b697005</vt:lpwstr>
  </property>
  <property fmtid="{D5CDD505-2E9C-101B-9397-08002B2CF9AE}" pid="4" name="Tipo Conpes">
    <vt:lpwstr>7;#CONPES Económicos|7c1a6167-1b5b-496e-b1b4-75ec465787d9</vt:lpwstr>
  </property>
</Properties>
</file>